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lanenergyireland.sharepoint.com/sites/sp/PlanEnergy ROI/ROI Clients/1332 Kilbride SEC/1332.009 Register of Opportunities/"/>
    </mc:Choice>
  </mc:AlternateContent>
  <xr:revisionPtr revIDLastSave="203" documentId="14_{24B34494-C217-4FF1-81E5-A577EFCBF551}" xr6:coauthVersionLast="47" xr6:coauthVersionMax="47" xr10:uidLastSave="{9A798C9A-CAFB-4AE2-B771-975D3D807ABA}"/>
  <bookViews>
    <workbookView xWindow="-28920" yWindow="-120" windowWidth="29040" windowHeight="15840" activeTab="2" xr2:uid="{B886BB62-FDBA-4E3C-AB5D-B4A84F62A43D}"/>
  </bookViews>
  <sheets>
    <sheet name="Behavioural" sheetId="2" r:id="rId1"/>
    <sheet name="Energy Efficiency" sheetId="1" r:id="rId2"/>
    <sheet name="Renewable Projects" sheetId="3" r:id="rId3"/>
  </sheets>
  <definedNames>
    <definedName name="_xlnm.Print_Area" localSheetId="0">Behavioural!$A$1:$F$12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1" l="1"/>
  <c r="E11" i="1"/>
  <c r="F8" i="3" l="1"/>
</calcChain>
</file>

<file path=xl/sharedStrings.xml><?xml version="1.0" encoding="utf-8"?>
<sst xmlns="http://schemas.openxmlformats.org/spreadsheetml/2006/main" count="128" uniqueCount="102">
  <si>
    <t>Location</t>
  </si>
  <si>
    <t>Opportunity</t>
  </si>
  <si>
    <t>Energy saved (kWh/yr)</t>
  </si>
  <si>
    <t>Energy savings (€/yr)</t>
  </si>
  <si>
    <t>Estimated Capital Cost (€)</t>
  </si>
  <si>
    <t>Grant Stream</t>
  </si>
  <si>
    <t>Percentage of capital cost covered by grant</t>
  </si>
  <si>
    <t>Project Type</t>
  </si>
  <si>
    <t>SEAI or expert presentation on grants suitable for SMEs</t>
  </si>
  <si>
    <t xml:space="preserve">Energy clinic by technical experts to help attendees understand their energy bills, energy switching </t>
  </si>
  <si>
    <t>SEAI or expert presentation on grants suitable for homeowners</t>
  </si>
  <si>
    <t>Public events</t>
  </si>
  <si>
    <t>This is the section where all non physical projects are evaluated. This can include projects such as public events, energy workshops, visits to other project locations and acquiring tools such as Home Energy Kits. As the title suggests, these opportunities are about altering the communities' behaviours and attitudes towards energy efficiency , so that there is a collective shift towards more sustainable practices within the SEC</t>
  </si>
  <si>
    <t>Comments</t>
  </si>
  <si>
    <t>Overview</t>
  </si>
  <si>
    <t>ENERGY EFFICIENCY PROJECTS</t>
  </si>
  <si>
    <t>Please note that budget costs for the projects above are indicative only; investment decisions should be made based on appropriate design and specifications of relevant measures, and quotations should be sought from qualified solution providers.</t>
  </si>
  <si>
    <t>RENEWABLE ENERGY PROJECTS</t>
  </si>
  <si>
    <t>Community EV Charging Point</t>
  </si>
  <si>
    <t>Maximum percentage of capital cost covered by grant</t>
  </si>
  <si>
    <t>SEAI Electric Vehicle Public Charge Point Scheme</t>
  </si>
  <si>
    <t>Simple Payback Period including grant (yr)</t>
  </si>
  <si>
    <t>35-80%</t>
  </si>
  <si>
    <t>75% (Solely for capital cost of EV Charging point, excludes installation costs)</t>
  </si>
  <si>
    <t>SEAI Better Energy Communities Grant</t>
  </si>
  <si>
    <t>N/A</t>
  </si>
  <si>
    <t>County Council</t>
  </si>
  <si>
    <r>
      <t>CO</t>
    </r>
    <r>
      <rPr>
        <b/>
        <i/>
        <vertAlign val="subscript"/>
        <sz val="28"/>
        <color theme="1"/>
        <rFont val="Calibri"/>
        <family val="2"/>
        <scheme val="minor"/>
      </rPr>
      <t xml:space="preserve">2 </t>
    </r>
    <r>
      <rPr>
        <b/>
        <i/>
        <sz val="28"/>
        <color theme="1"/>
        <rFont val="Calibri"/>
        <family val="2"/>
        <scheme val="minor"/>
      </rPr>
      <t>savings</t>
    </r>
    <r>
      <rPr>
        <b/>
        <i/>
        <vertAlign val="subscript"/>
        <sz val="28"/>
        <color theme="1"/>
        <rFont val="Calibri"/>
        <family val="2"/>
        <scheme val="minor"/>
      </rPr>
      <t xml:space="preserve"> </t>
    </r>
    <r>
      <rPr>
        <b/>
        <i/>
        <sz val="28"/>
        <color theme="1"/>
        <rFont val="Calibri"/>
        <family val="2"/>
        <scheme val="minor"/>
      </rPr>
      <t>(CO</t>
    </r>
    <r>
      <rPr>
        <b/>
        <i/>
        <vertAlign val="subscript"/>
        <sz val="28"/>
        <color theme="1"/>
        <rFont val="Calibri"/>
        <family val="2"/>
        <scheme val="minor"/>
      </rPr>
      <t>2</t>
    </r>
    <r>
      <rPr>
        <b/>
        <i/>
        <sz val="28"/>
        <color theme="1"/>
        <rFont val="Calibri"/>
        <family val="2"/>
        <scheme val="minor"/>
      </rPr>
      <t>e/kg/yr)</t>
    </r>
  </si>
  <si>
    <t>SEAI Home Energy Grants</t>
  </si>
  <si>
    <t>€30,000 (including installation costs) Can be provided by private sector companies such as EasyGo.</t>
  </si>
  <si>
    <t>7.5yr if grant = 80%     19yr if grant = 50%</t>
  </si>
  <si>
    <t>Potentially saves 2191 kWh per EV driver that charges with a publically available charger compared to a home charger</t>
  </si>
  <si>
    <t>An Electric Vehicle Charging point could be installed to encourage the uptake of Electric Vehicles within the community. It is expected that the chargers installed will comprise primarily charging posts and lamppost chargers.  Charging posts typically supply AC power at 230V via two plug sockets each supplying 22kW of power. These calculations have been made on the basis that a current EV driver begins to charge their EV at the community charging point rather than at home. Based on assumption of a 7kW home charger vs 22kW public charger.</t>
  </si>
  <si>
    <r>
      <t xml:space="preserve">With the help of the SEC Mentor establish a set of materials on the supports available for homeowners, especially aroudn energy switching via for example </t>
    </r>
    <r>
      <rPr>
        <sz val="28"/>
        <color theme="4"/>
        <rFont val="Calibri"/>
        <family val="2"/>
        <scheme val="minor"/>
      </rPr>
      <t>https://www.bonkers.ie/</t>
    </r>
    <r>
      <rPr>
        <sz val="28"/>
        <color theme="1"/>
        <rFont val="Calibri"/>
        <family val="2"/>
        <scheme val="minor"/>
      </rPr>
      <t xml:space="preserve">.  Publicise the event, drive attendance through social media and ask SEAI or private sector housing retrofit experts to speak at Energy clinic. The aim of the Energy clinic is to help attendees understand their energy bills and to start energy switching. </t>
    </r>
  </si>
  <si>
    <r>
      <t xml:space="preserve">12,540 </t>
    </r>
    <r>
      <rPr>
        <b/>
        <sz val="28"/>
        <color theme="1"/>
        <rFont val="Calibri"/>
        <family val="2"/>
        <scheme val="minor"/>
      </rPr>
      <t>per home</t>
    </r>
    <r>
      <rPr>
        <sz val="28"/>
        <color theme="1"/>
        <rFont val="Calibri"/>
        <family val="2"/>
        <scheme val="minor"/>
      </rPr>
      <t xml:space="preserve"> (Based upon an upgrade of a D2 to a B2 BER)</t>
    </r>
  </si>
  <si>
    <t>Would be no CO2 savings unless the power source for the EV Charging Point came from Renewable Power. Callan Community (Co.Kilkenny) is an excellent example of this. If the EV Charger was powered by Solar PV, then if 100 drivers per week over a year plugged in for a  4hr charge this would prevent 135,000 kg of CO2 equivalent. This is based on the emission factor of electricity from SEAI statistics</t>
  </si>
  <si>
    <t>SEAI Solar Electricity Grant</t>
  </si>
  <si>
    <t>Bi-annual Eletric Vehicle information day</t>
  </si>
  <si>
    <t>Medium depth retrofit of homes in the community</t>
  </si>
  <si>
    <t>Deep retrofit of homes in the community</t>
  </si>
  <si>
    <t>Similar to the above, a retrofit of a home where the homeowner falls into the category of 'fuel poor' would be of tremendous value. Due to the typically lower energy efficiency of these properties, some basic measures can result in signficant decreases in energy consumption. When coupled with more thorough works e.g. External Wall Insulation, replacement of older windows, this can transform a home's energy profile. A realistic target over the next decade is to aim for at least 30% of the housing stock that is deemed to be fuel poor to obtain a BER of at least B2.</t>
  </si>
  <si>
    <r>
      <t xml:space="preserve">24,420 </t>
    </r>
    <r>
      <rPr>
        <b/>
        <sz val="28"/>
        <color theme="1"/>
        <rFont val="Calibri"/>
        <family val="2"/>
        <scheme val="minor"/>
      </rPr>
      <t xml:space="preserve">per home </t>
    </r>
    <r>
      <rPr>
        <sz val="28"/>
        <color theme="1"/>
        <rFont val="Calibri"/>
        <family val="2"/>
        <scheme val="minor"/>
      </rPr>
      <t>(Based upon an upgrade of F to B2 BER)</t>
    </r>
  </si>
  <si>
    <t>€728 per home annually</t>
  </si>
  <si>
    <t>€1078 per home annually</t>
  </si>
  <si>
    <t xml:space="preserve">Normally €5-6k for a 2kWp system excluding the grant. With a 10% discount, this could be somewhere in the region of €450,000 for 100 homes </t>
  </si>
  <si>
    <t>8 years</t>
  </si>
  <si>
    <t>3,048 per home</t>
  </si>
  <si>
    <t>5,625 per home</t>
  </si>
  <si>
    <t>50-80%</t>
  </si>
  <si>
    <t>35,000 per home</t>
  </si>
  <si>
    <t>55,000 per home</t>
  </si>
  <si>
    <t>25yr if grant = 50%                                              10yr if grant = 80%</t>
  </si>
  <si>
    <r>
      <t>Homeowners who have had BER surveys carried out on their homes are eligible for grant support to carry out retrofit works suggested by the BER Auditor.</t>
    </r>
    <r>
      <rPr>
        <b/>
        <sz val="28"/>
        <color theme="1"/>
        <rFont val="Calibri"/>
        <family val="2"/>
        <scheme val="minor"/>
      </rPr>
      <t xml:space="preserve"> </t>
    </r>
    <r>
      <rPr>
        <b/>
        <sz val="28"/>
        <color theme="4"/>
        <rFont val="Calibri"/>
        <family val="2"/>
        <scheme val="minor"/>
      </rPr>
      <t>A realistic target over the next decade is to aim for at least 20% of the housing stock that does not fall into the bracket of 'Fuel poor' to obtain a BER of at least B2.</t>
    </r>
  </si>
  <si>
    <t>SEAI’s Non-Domestic Microgen Grant</t>
  </si>
  <si>
    <t>There are now a variety of electric vehicle options on the market that are available to the public that suit all needs and lifestyles. Despite their availability, a lot of misinformation still exists around electric vehicles leading to a mistrust from some sections of the public. An EV information event could be ran on a bi-annual or annual basis to offer insights and explore the benefits and challenges that a car owner may face with exploring this transport option in addition to information on grants available. This could help dispell myths and convince those who are considering purchasing an EV to do so. The SEC should try and tie in with local garages to see if they can provide EVs for a test drive. This could be done in conjunction with some of the other events mentioned and given the marketing opportunity for local car dealerships, the SEC should be able to lease their vehicles for the day for free</t>
  </si>
  <si>
    <t>BEHAVIOUR PROJECTS</t>
  </si>
  <si>
    <t>Safe Routes to School Programme</t>
  </si>
  <si>
    <t>Own funds</t>
  </si>
  <si>
    <t xml:space="preserve">Replacement of all T5  lighting tubes with LED </t>
  </si>
  <si>
    <r>
      <t>CO</t>
    </r>
    <r>
      <rPr>
        <b/>
        <i/>
        <vertAlign val="subscript"/>
        <sz val="28"/>
        <color theme="1"/>
        <rFont val="Calibri"/>
        <family val="2"/>
        <scheme val="minor"/>
      </rPr>
      <t xml:space="preserve">2 </t>
    </r>
    <r>
      <rPr>
        <b/>
        <i/>
        <sz val="28"/>
        <color theme="1"/>
        <rFont val="Calibri"/>
        <family val="2"/>
        <scheme val="minor"/>
      </rPr>
      <t>savings (CO</t>
    </r>
    <r>
      <rPr>
        <b/>
        <i/>
        <vertAlign val="subscript"/>
        <sz val="28"/>
        <color theme="1"/>
        <rFont val="Calibri"/>
        <family val="2"/>
        <scheme val="minor"/>
      </rPr>
      <t>2</t>
    </r>
    <r>
      <rPr>
        <b/>
        <i/>
        <sz val="28"/>
        <color theme="1"/>
        <rFont val="Calibri"/>
        <family val="2"/>
        <scheme val="minor"/>
      </rPr>
      <t>e/kg/yr)</t>
    </r>
  </si>
  <si>
    <t>A significant portion of lighting in the school is provided by fluorescent tubes. All lighting across the site should be upgraded to LED light fittings. This can be completed by the gradual process of replacing fittings as they fail, or via a one-off capital purchase or potentially via a 5/10 year lease offered by several Light as a Service providers.</t>
  </si>
  <si>
    <t>Kilbride SEC</t>
  </si>
  <si>
    <t>This section focuses on energy efficiency projects. These can include projects such as insulation, windows, energy monitoring equipment, LED lights, street lighting and other measures. A summary of the energy efficiency opporunities for the non-domestic buildings and Kilbride community which we believe have the most potential are listed in the Table below. For further detail and commentary on each of the projects, please see the individual non-domestic reports</t>
  </si>
  <si>
    <t>This is the location where potential renewable energy projects are evaluated. This can include solar panels, heatpumps, wind energy, biomass boilers and other projects which produce heat or power from low carbon sources. A summary of the renewable energy opportunities for the non-domestic buildings and Kilbride community which we believe have the most potential are listed in the table below. For further detail and commentary on each of the projects, please see the Appendices or individual non-domestic reports</t>
  </si>
  <si>
    <t xml:space="preserve">With the help of your SEC Mentor and the SEAI Technical Advisor Panel establish a physical grant calendar and database for SEAI, Meath County council, EPA, EU funds, University programmes, etc. Ask energy expert stakeholder group to contribute some time and materials to provide a detailed workshop for local SMEs to identify potential energy projects which are appropriate for grant funding.  </t>
  </si>
  <si>
    <t>Scoil Bhride</t>
  </si>
  <si>
    <t>Solar photovoltaic (PV) panels with battery storage</t>
  </si>
  <si>
    <t>Estimated Capital Cost excluding grants (€)</t>
  </si>
  <si>
    <t>40 homes within the SEC install a 2kWp Solar PV system</t>
  </si>
  <si>
    <t>In order to evaluate the practical potential for PV, we have estimated the total roof area that might be suitable for PV installations. PlanEnergy have taken a conservative view based on what the average homeowner’s installation would likely be and have worked under the assumption that the average rooftop installation size would be approximately 2kWp. We have also assumed optimal roof orientation, with a 30-degree tilt on a South facing roof, with only mild overshading. 40 homes installing Solar PV could combine their resources to form a 'Solar Meithal'.Meitheal is an old Irish term that describes how people come together to help one another out. Solar Meitheal projects aim to create groups of homeowners &amp; small businesses who want to get Solar Photovoltaic installations done. Working together, they can negotiate as a group with suppliers/installers, bringing prices down and making the whole process easier. Although this is a relatively new concept, there are a few examples of Solar Meithals in Ireland currently and it's thought that a bulk purchase order from a Meithal could bring about a 5-10% discount in price</t>
  </si>
  <si>
    <t>Approx 54,000 kWh (1,350 kWh per home)</t>
  </si>
  <si>
    <t>€18,360 (450 per home)</t>
  </si>
  <si>
    <t xml:space="preserve">Purchase Home Energy Kits for use by schools </t>
  </si>
  <si>
    <t>Electric Heating panel installation</t>
  </si>
  <si>
    <t>1-2 years</t>
  </si>
  <si>
    <t>Unichem</t>
  </si>
  <si>
    <t>SEAI/Dept of Education</t>
  </si>
  <si>
    <t>Sports Capital and Equipment Programme &amp; SEAI Community Grants Programme</t>
  </si>
  <si>
    <t>Varies between organisations - SEAI offer up to 30% grant for external LED floodlighting</t>
  </si>
  <si>
    <t>4-5 years if grant = 50%</t>
  </si>
  <si>
    <t>Energy Audit Scheme for SME's</t>
  </si>
  <si>
    <t>SEAI estimate businesses can save up to 30% on their energy usage</t>
  </si>
  <si>
    <t>Varies depending on volume of works undertaken</t>
  </si>
  <si>
    <t>Free</t>
  </si>
  <si>
    <t>SSEA Energy Audit Scheme</t>
  </si>
  <si>
    <r>
      <t xml:space="preserve">Consider installing solar PV panels on the south facing roof. Solar panels will produce electricity during daylight hours, which will offset the schools electricity use. If any excess is produced it can be exported to the grid for anywhere between 18-24 cent per kWh, alternatively it can be diverted to heat water or to battery storage.  </t>
    </r>
    <r>
      <rPr>
        <sz val="28"/>
        <rFont val="Calibri"/>
        <family val="2"/>
        <scheme val="minor"/>
      </rPr>
      <t>A 100kWp system could be achieved here. The use of PV for offsetting electrical consumption should only be considered when the equipment within the building and floodlighting has been upgraded to the optimum energy efficiency technologies.</t>
    </r>
  </si>
  <si>
    <t>11 years</t>
  </si>
  <si>
    <t>LED Floodlights for Kilbride GAA</t>
  </si>
  <si>
    <t xml:space="preserve">A zero cost rolling energy audit scheme for commercial properties properties via a Voucher System. SME's that spend at least €10,000 on energy per year are eligible for an in-depth energy audit which aim's to help businesses understand:
- How much energy your business uses
- The equipment and processes that use the most energy
-What actions businesses should take to save energy, their estimated cost and impact and suitability for renewable energy                                                                                                                                                                                                                                                                                                                                                                                                      </t>
  </si>
  <si>
    <t>30-50%</t>
  </si>
  <si>
    <t>With grant 3/4 years</t>
  </si>
  <si>
    <t>Both buildings are currently heated by a mix of single panel and double panel radiators. It is proposed that the heating be completely electrified by installing suitably sized wall mounted Electric heaters throughout the two buildings. These can be individually controlled and achieve utlisation factors as low as 0.6. ie. they only operate at full rated output for 60% of the time while maintaining set comfort levels. The electricity generated from the Solar Panels recommended for both buildings would power the heating panels.</t>
  </si>
  <si>
    <t>23 years</t>
  </si>
  <si>
    <t>The Safe Routes to School Programme aims to create safer walking and cycling routes within communities, alleviate congestion at the school gates and increase the number of students who walk or cycle to school by providing improvements to walking and cycling facilities. In December 2022, the Department of Transport announced the second phase of the Safe Routes to Schools Initiative, which aims to enable 37,000 pupils to walk, cycle, or wheel to school. It will receive funding up to €20 million, which will be spread throughout the State and allocated to 108 schools in all local authority areas. The funding allocation saw an increase in the region of 25 per cent, with €15 million having been allocated for phase one. A review of the programme will be conducted in 2023 at which time any future calls for participation will be assessed.  Schools can continue to contact their Local Authority for information about the programme.</t>
  </si>
  <si>
    <r>
      <t xml:space="preserve">The opportunity of collaborating with local schools to provide Home Energy Kits to students would allow young people to reinforce positive energy habits within their homes.   Codema provides these kits </t>
    </r>
    <r>
      <rPr>
        <sz val="28"/>
        <color theme="4"/>
        <rFont val="Calibri"/>
        <family val="2"/>
        <scheme val="minor"/>
      </rPr>
      <t>https://www.codema.ie/think-energy-home-hub/where-to-get-a-home-energy-saving-kit</t>
    </r>
  </si>
  <si>
    <r>
      <t xml:space="preserve">Free to attend householder workshop providing guidance on available supports for low carbon projects including One Stop Shops (OSSs) for retrofits. With the help of the SEC Mentor get OSS providers from the SEAI list </t>
    </r>
    <r>
      <rPr>
        <sz val="28"/>
        <color theme="4"/>
        <rFont val="Calibri"/>
        <family val="2"/>
        <scheme val="minor"/>
      </rPr>
      <t>https://www.seai.ie/grants/home-energy-grants/one-stop-shop/registered-providers/</t>
    </r>
    <r>
      <rPr>
        <sz val="28"/>
        <color theme="1"/>
        <rFont val="Calibri"/>
        <family val="2"/>
        <scheme val="minor"/>
      </rPr>
      <t xml:space="preserve"> to commit to attending an event. Consider asking Resident Associations to host these on a rolling basis. Publicise events, drive attendance through social media.</t>
    </r>
  </si>
  <si>
    <t>The Sports Capital and Equipment Programme, SCEP, is the primary vehicle for Government support for the development of sports and recreation facilities and the purchase of non-personal sports equipment throughout the country. This scheme has been running for a number of years and allows applicants funding for up to €150,000. Kilbride GAA could register for funding via the OSCAR (Online Sports Capital Register). If we take the example of a typical sports club with 8 non-LED floodlights which have an output of 30kW. A rough estimate of their usage over the course of the year (1000 hours) leads to a calculation of approximately 37,800 kWh of usage per year. This total could be significantly reduced via the introduction of LED floodlights.</t>
  </si>
  <si>
    <t>Depends on meter cost per kWh. Kilbride SEC would need to negotiate an attractive rate with a charge point operator but the monetary savings are likely to be negligble. More about providing a space for residents who don't have ability to charge their home to do so in a safe environment</t>
  </si>
  <si>
    <t xml:space="preserve">Unichem </t>
  </si>
  <si>
    <t>n/a</t>
  </si>
  <si>
    <t>4-5 years</t>
  </si>
  <si>
    <r>
      <t xml:space="preserve">Consider installing solar PV panels on the south facing roof. Solar panels will produce electricity during daylight hours, which will offset the schools electricity use. If any excess is produced it can be exported to the grid for anywhere between 18-24 cent per kWh, alternatively it can be diverted to heat water or to battery storage.  </t>
    </r>
    <r>
      <rPr>
        <sz val="28"/>
        <rFont val="Calibri"/>
        <family val="2"/>
        <scheme val="minor"/>
      </rPr>
      <t>A 58kWp system could be achieved here. The use of PV for offsetting electrical consumption should only be considered when the equipment within the building and floodlighting has been upgraded to the optimum energy efficiency technologies.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</si>
</sst>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3C]#,##0"/>
    <numFmt numFmtId="165" formatCode="[$€-2]\ #,##0;[Red]\-[$€-2]\ #,##0"/>
  </numFmts>
  <fonts count="11" x14ac:knownFonts="1">
    <font>
      <sz val="11"/>
      <color theme="1"/>
      <name val="Calibri"/>
      <family val="2"/>
      <scheme val="minor"/>
    </font>
    <font>
      <sz val="28"/>
      <color theme="1"/>
      <name val="Calibri"/>
      <family val="2"/>
      <scheme val="minor"/>
    </font>
    <font>
      <b/>
      <sz val="28"/>
      <color theme="1"/>
      <name val="Calibri"/>
      <family val="2"/>
      <scheme val="minor"/>
    </font>
    <font>
      <b/>
      <i/>
      <sz val="28"/>
      <color theme="1"/>
      <name val="Calibri"/>
      <family val="2"/>
      <scheme val="minor"/>
    </font>
    <font>
      <b/>
      <i/>
      <vertAlign val="subscript"/>
      <sz val="28"/>
      <color theme="1"/>
      <name val="Calibri"/>
      <family val="2"/>
      <scheme val="minor"/>
    </font>
    <font>
      <b/>
      <sz val="72"/>
      <color theme="1"/>
      <name val="Calibri"/>
      <family val="2"/>
      <scheme val="minor"/>
    </font>
    <font>
      <sz val="48"/>
      <color theme="1"/>
      <name val="Calibri"/>
      <family val="2"/>
      <scheme val="minor"/>
    </font>
    <font>
      <sz val="28"/>
      <color theme="4"/>
      <name val="Calibri"/>
      <family val="2"/>
      <scheme val="minor"/>
    </font>
    <font>
      <sz val="28"/>
      <name val="Calibri"/>
      <family val="2"/>
    </font>
    <font>
      <b/>
      <sz val="28"/>
      <color theme="4"/>
      <name val="Calibri"/>
      <family val="2"/>
      <scheme val="minor"/>
    </font>
    <font>
      <sz val="28"/>
      <name val="Calibri"/>
      <family val="2"/>
      <scheme val="minor"/>
    </font>
  </fonts>
  <fills count="4">
    <fill>
      <patternFill patternType="none"/>
    </fill>
    <fill>
      <patternFill patternType="gray125"/>
    </fill>
    <fill>
      <patternFill patternType="solid">
        <fgColor theme="7" tint="0.39997558519241921"/>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medium">
        <color indexed="64"/>
      </right>
      <top style="medium">
        <color indexed="64"/>
      </top>
      <bottom/>
      <diagonal/>
    </border>
    <border>
      <left/>
      <right style="medium">
        <color indexed="64"/>
      </right>
      <top/>
      <bottom/>
      <diagonal/>
    </border>
  </borders>
  <cellStyleXfs count="1">
    <xf numFmtId="0" fontId="0" fillId="0" borderId="0"/>
  </cellStyleXfs>
  <cellXfs count="62">
    <xf numFmtId="0" fontId="0" fillId="0" borderId="0" xfId="0"/>
    <xf numFmtId="0" fontId="0" fillId="0" borderId="0" xfId="0" applyAlignment="1"/>
    <xf numFmtId="0" fontId="0" fillId="0" borderId="0" xfId="0" applyAlignment="1">
      <alignment horizontal="left" vertical="top"/>
    </xf>
    <xf numFmtId="0" fontId="0" fillId="0" borderId="0" xfId="0" applyBorder="1"/>
    <xf numFmtId="0" fontId="0" fillId="0" borderId="0" xfId="0" applyBorder="1" applyAlignment="1"/>
    <xf numFmtId="0" fontId="0" fillId="3" borderId="0" xfId="0" applyFill="1"/>
    <xf numFmtId="0" fontId="3" fillId="2" borderId="1" xfId="0" applyFont="1" applyFill="1" applyBorder="1" applyAlignment="1">
      <alignment horizontal="center" vertical="center" wrapText="1"/>
    </xf>
    <xf numFmtId="0" fontId="0" fillId="3" borderId="0" xfId="0" applyFill="1" applyAlignment="1">
      <alignment horizontal="center"/>
    </xf>
    <xf numFmtId="0" fontId="0" fillId="0" borderId="0" xfId="0" applyAlignment="1">
      <alignment horizontal="center"/>
    </xf>
    <xf numFmtId="0" fontId="2" fillId="2" borderId="1" xfId="0" applyFont="1" applyFill="1" applyBorder="1" applyAlignment="1">
      <alignment horizontal="center" vertical="center" wrapText="1"/>
    </xf>
    <xf numFmtId="0" fontId="5" fillId="0" borderId="0" xfId="0" applyFont="1" applyBorder="1" applyAlignment="1"/>
    <xf numFmtId="0" fontId="1" fillId="0" borderId="1" xfId="0" applyFont="1" applyBorder="1" applyAlignment="1">
      <alignment horizontal="left" vertical="center" wrapText="1"/>
    </xf>
    <xf numFmtId="164"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3"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8" fillId="0" borderId="1" xfId="0" applyFont="1" applyBorder="1" applyAlignment="1">
      <alignment vertical="center" wrapText="1"/>
    </xf>
    <xf numFmtId="165" fontId="1" fillId="0"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 fillId="0"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164" fontId="1" fillId="0" borderId="3" xfId="0" applyNumberFormat="1" applyFont="1" applyBorder="1" applyAlignment="1">
      <alignment horizontal="center" vertical="center" wrapText="1"/>
    </xf>
    <xf numFmtId="0" fontId="1" fillId="0" borderId="3" xfId="0" applyFont="1" applyFill="1" applyBorder="1" applyAlignment="1">
      <alignment horizontal="center" vertical="center" wrapText="1"/>
    </xf>
    <xf numFmtId="9" fontId="1" fillId="0" borderId="3" xfId="0" applyNumberFormat="1" applyFont="1" applyBorder="1" applyAlignment="1">
      <alignment horizontal="center" vertical="center" wrapText="1"/>
    </xf>
    <xf numFmtId="0" fontId="1" fillId="0" borderId="3" xfId="0" applyFont="1" applyBorder="1" applyAlignment="1">
      <alignment horizontal="left" vertical="center" wrapText="1"/>
    </xf>
    <xf numFmtId="164" fontId="1" fillId="0" borderId="3"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2" xfId="0" applyFont="1" applyBorder="1" applyAlignment="1">
      <alignment horizontal="left" vertical="center" wrapText="1"/>
    </xf>
    <xf numFmtId="0" fontId="2" fillId="2" borderId="5" xfId="0" applyFont="1" applyFill="1" applyBorder="1" applyAlignment="1">
      <alignment horizontal="center" vertical="center" wrapText="1"/>
    </xf>
    <xf numFmtId="0" fontId="1" fillId="0" borderId="3" xfId="0" applyFont="1" applyFill="1" applyBorder="1" applyAlignment="1">
      <alignment horizontal="left" vertical="center" wrapText="1"/>
    </xf>
    <xf numFmtId="9" fontId="1" fillId="0" borderId="3"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3" fontId="1" fillId="0" borderId="1" xfId="0" applyNumberFormat="1" applyFont="1" applyBorder="1" applyAlignment="1">
      <alignment horizontal="center" vertical="center"/>
    </xf>
    <xf numFmtId="3" fontId="1" fillId="0" borderId="1" xfId="0" applyNumberFormat="1" applyFont="1" applyBorder="1" applyAlignment="1">
      <alignment horizontal="center" vertical="center" wrapText="1"/>
    </xf>
    <xf numFmtId="0" fontId="1" fillId="0" borderId="3" xfId="0" applyFont="1" applyFill="1" applyBorder="1" applyAlignment="1">
      <alignment vertical="center" wrapText="1"/>
    </xf>
    <xf numFmtId="1" fontId="1" fillId="0"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1" xfId="0" applyFont="1" applyFill="1" applyBorder="1" applyAlignment="1">
      <alignment horizontal="center" vertical="center"/>
    </xf>
    <xf numFmtId="0" fontId="6" fillId="0" borderId="0" xfId="0" applyFont="1" applyBorder="1" applyAlignment="1">
      <alignment horizontal="left" vertical="top" wrapText="1"/>
    </xf>
    <xf numFmtId="0" fontId="2" fillId="2" borderId="1" xfId="0" applyFont="1" applyFill="1" applyBorder="1" applyAlignment="1">
      <alignment horizontal="center" vertical="center" wrapText="1"/>
    </xf>
    <xf numFmtId="0" fontId="5" fillId="0" borderId="0" xfId="0" applyFont="1"/>
    <xf numFmtId="0" fontId="6" fillId="3" borderId="0" xfId="0" applyFont="1" applyFill="1" applyAlignment="1">
      <alignment vertical="top"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3" borderId="0" xfId="0" applyFont="1" applyFill="1"/>
    <xf numFmtId="0" fontId="6" fillId="3" borderId="0" xfId="0" applyFont="1" applyFill="1" applyBorder="1" applyAlignment="1">
      <alignment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C380D-D806-40E5-9DA2-A584052EB818}">
  <sheetPr>
    <pageSetUpPr fitToPage="1"/>
  </sheetPr>
  <dimension ref="A1:F13"/>
  <sheetViews>
    <sheetView topLeftCell="A7" zoomScale="40" zoomScaleNormal="40" zoomScaleSheetLayoutView="25" workbookViewId="0">
      <selection activeCell="R11" sqref="R11"/>
    </sheetView>
  </sheetViews>
  <sheetFormatPr defaultRowHeight="14.4" x14ac:dyDescent="0.3"/>
  <cols>
    <col min="1" max="1" width="52.21875" customWidth="1"/>
    <col min="2" max="2" width="64.21875" customWidth="1"/>
    <col min="3" max="3" width="47" customWidth="1"/>
    <col min="4" max="4" width="49.88671875" customWidth="1"/>
    <col min="5" max="5" width="66" customWidth="1"/>
    <col min="6" max="6" width="255.5546875" customWidth="1"/>
  </cols>
  <sheetData>
    <row r="1" spans="1:6" ht="91.8" x14ac:dyDescent="1.65">
      <c r="A1" s="10" t="s">
        <v>55</v>
      </c>
      <c r="B1" s="4"/>
      <c r="C1" s="4"/>
      <c r="D1" s="4"/>
      <c r="E1" s="4"/>
      <c r="F1" s="3"/>
    </row>
    <row r="2" spans="1:6" ht="14.55" customHeight="1" x14ac:dyDescent="0.3">
      <c r="A2" s="46" t="s">
        <v>12</v>
      </c>
      <c r="B2" s="46"/>
      <c r="C2" s="46"/>
      <c r="D2" s="46"/>
      <c r="E2" s="46"/>
      <c r="F2" s="46"/>
    </row>
    <row r="3" spans="1:6" ht="14.55" customHeight="1" x14ac:dyDescent="0.3">
      <c r="A3" s="46"/>
      <c r="B3" s="46"/>
      <c r="C3" s="46"/>
      <c r="D3" s="46"/>
      <c r="E3" s="46"/>
      <c r="F3" s="46"/>
    </row>
    <row r="4" spans="1:6" ht="190.8" customHeight="1" x14ac:dyDescent="0.3">
      <c r="A4" s="46"/>
      <c r="B4" s="46"/>
      <c r="C4" s="46"/>
      <c r="D4" s="46"/>
      <c r="E4" s="46"/>
      <c r="F4" s="46"/>
    </row>
    <row r="5" spans="1:6" ht="15" thickBot="1" x14ac:dyDescent="0.35">
      <c r="A5" s="2"/>
      <c r="B5" s="2"/>
      <c r="C5" s="2"/>
      <c r="D5" s="2"/>
      <c r="E5" s="2"/>
    </row>
    <row r="6" spans="1:6" ht="109.5" customHeight="1" thickBot="1" x14ac:dyDescent="0.35">
      <c r="A6" s="9" t="s">
        <v>7</v>
      </c>
      <c r="B6" s="9" t="s">
        <v>1</v>
      </c>
      <c r="C6" s="9" t="s">
        <v>4</v>
      </c>
      <c r="D6" s="9" t="s">
        <v>5</v>
      </c>
      <c r="E6" s="9" t="s">
        <v>6</v>
      </c>
      <c r="F6" s="9" t="s">
        <v>14</v>
      </c>
    </row>
    <row r="7" spans="1:6" ht="381" customHeight="1" thickBot="1" x14ac:dyDescent="0.35">
      <c r="A7" s="47"/>
      <c r="B7" s="24" t="s">
        <v>56</v>
      </c>
      <c r="C7" s="16">
        <v>0</v>
      </c>
      <c r="D7" s="17" t="s">
        <v>56</v>
      </c>
      <c r="E7" s="19" t="s">
        <v>25</v>
      </c>
      <c r="F7" s="20" t="s">
        <v>93</v>
      </c>
    </row>
    <row r="8" spans="1:6" s="1" customFormat="1" ht="160.80000000000001" customHeight="1" thickBot="1" x14ac:dyDescent="0.35">
      <c r="A8" s="47"/>
      <c r="B8" s="17" t="s">
        <v>72</v>
      </c>
      <c r="C8" s="16">
        <v>500</v>
      </c>
      <c r="D8" s="17" t="s">
        <v>25</v>
      </c>
      <c r="E8" s="19" t="s">
        <v>25</v>
      </c>
      <c r="F8" s="20" t="s">
        <v>94</v>
      </c>
    </row>
    <row r="9" spans="1:6" ht="186" customHeight="1" thickBot="1" x14ac:dyDescent="0.35">
      <c r="A9" s="45" t="s">
        <v>11</v>
      </c>
      <c r="B9" s="14" t="s">
        <v>8</v>
      </c>
      <c r="C9" s="12">
        <v>500</v>
      </c>
      <c r="D9" s="14" t="s">
        <v>26</v>
      </c>
      <c r="E9" s="13">
        <v>1</v>
      </c>
      <c r="F9" s="11" t="s">
        <v>64</v>
      </c>
    </row>
    <row r="10" spans="1:6" ht="206.1" customHeight="1" thickBot="1" x14ac:dyDescent="0.35">
      <c r="A10" s="45"/>
      <c r="B10" s="14" t="s">
        <v>9</v>
      </c>
      <c r="C10" s="12">
        <v>500</v>
      </c>
      <c r="D10" s="21" t="s">
        <v>24</v>
      </c>
      <c r="E10" s="13">
        <v>1</v>
      </c>
      <c r="F10" s="11" t="s">
        <v>33</v>
      </c>
    </row>
    <row r="11" spans="1:6" ht="316.5" customHeight="1" thickBot="1" x14ac:dyDescent="0.35">
      <c r="A11" s="45"/>
      <c r="B11" s="14" t="s">
        <v>37</v>
      </c>
      <c r="C11" s="16">
        <v>0</v>
      </c>
      <c r="D11" s="21" t="s">
        <v>25</v>
      </c>
      <c r="E11" s="13" t="s">
        <v>25</v>
      </c>
      <c r="F11" s="22" t="s">
        <v>54</v>
      </c>
    </row>
    <row r="12" spans="1:6" ht="207.6" customHeight="1" thickBot="1" x14ac:dyDescent="0.35">
      <c r="A12" s="45"/>
      <c r="B12" s="14" t="s">
        <v>10</v>
      </c>
      <c r="C12" s="12">
        <v>500</v>
      </c>
      <c r="D12" s="21" t="s">
        <v>24</v>
      </c>
      <c r="E12" s="13">
        <v>1</v>
      </c>
      <c r="F12" s="11" t="s">
        <v>95</v>
      </c>
    </row>
    <row r="13" spans="1:6" ht="125.55" customHeight="1" x14ac:dyDescent="0.3"/>
  </sheetData>
  <mergeCells count="3">
    <mergeCell ref="A9:A12"/>
    <mergeCell ref="A2:F4"/>
    <mergeCell ref="A7:A8"/>
  </mergeCells>
  <pageMargins left="0.7" right="0.7" top="0.75" bottom="0.75" header="0.3" footer="0.3"/>
  <pageSetup paperSize="9" scale="1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C2656-D27E-4D9E-8FA1-F90C09A556FA}">
  <sheetPr>
    <pageSetUpPr fitToPage="1"/>
  </sheetPr>
  <dimension ref="A1:J12"/>
  <sheetViews>
    <sheetView topLeftCell="A4" zoomScale="30" zoomScaleNormal="30" zoomScaleSheetLayoutView="25" workbookViewId="0">
      <selection activeCell="D12" sqref="D12"/>
    </sheetView>
  </sheetViews>
  <sheetFormatPr defaultRowHeight="14.4" x14ac:dyDescent="0.3"/>
  <cols>
    <col min="1" max="1" width="46.21875" customWidth="1"/>
    <col min="2" max="2" width="57" customWidth="1"/>
    <col min="3" max="3" width="255.6640625" customWidth="1"/>
    <col min="4" max="4" width="47.44140625" customWidth="1"/>
    <col min="5" max="5" width="86.77734375" customWidth="1"/>
    <col min="6" max="6" width="50.77734375" customWidth="1"/>
    <col min="7" max="7" width="45.77734375" customWidth="1"/>
    <col min="8" max="8" width="46.44140625" customWidth="1"/>
    <col min="9" max="9" width="80.5546875" customWidth="1"/>
    <col min="10" max="10" width="53.21875" bestFit="1" customWidth="1"/>
  </cols>
  <sheetData>
    <row r="1" spans="1:10" ht="95.1" customHeight="1" x14ac:dyDescent="1.65">
      <c r="A1" s="48" t="s">
        <v>15</v>
      </c>
      <c r="B1" s="48"/>
      <c r="C1" s="48"/>
      <c r="D1" s="48"/>
      <c r="E1" s="48"/>
      <c r="F1" s="48"/>
      <c r="G1" s="48"/>
      <c r="H1" s="48"/>
      <c r="I1" s="48"/>
      <c r="J1" s="48"/>
    </row>
    <row r="2" spans="1:10" ht="282" customHeight="1" x14ac:dyDescent="0.3">
      <c r="A2" s="49" t="s">
        <v>62</v>
      </c>
      <c r="B2" s="49"/>
      <c r="C2" s="49"/>
      <c r="D2" s="49"/>
      <c r="E2" s="49"/>
      <c r="F2" s="49"/>
      <c r="G2" s="49"/>
      <c r="H2" s="49"/>
      <c r="I2" s="49"/>
      <c r="J2" s="49"/>
    </row>
    <row r="3" spans="1:10" ht="15" thickBot="1" x14ac:dyDescent="0.35"/>
    <row r="4" spans="1:10" ht="129.44999999999999" customHeight="1" thickBot="1" x14ac:dyDescent="0.35">
      <c r="A4" s="6" t="s">
        <v>0</v>
      </c>
      <c r="B4" s="6" t="s">
        <v>1</v>
      </c>
      <c r="C4" s="6" t="s">
        <v>13</v>
      </c>
      <c r="D4" s="6" t="s">
        <v>2</v>
      </c>
      <c r="E4" s="6" t="s">
        <v>3</v>
      </c>
      <c r="F4" s="6" t="s">
        <v>27</v>
      </c>
      <c r="G4" s="6" t="s">
        <v>4</v>
      </c>
      <c r="H4" s="6" t="s">
        <v>5</v>
      </c>
      <c r="I4" s="6" t="s">
        <v>6</v>
      </c>
      <c r="J4" s="6" t="s">
        <v>21</v>
      </c>
    </row>
    <row r="5" spans="1:10" ht="189" customHeight="1" thickBot="1" x14ac:dyDescent="0.35">
      <c r="A5" s="50" t="s">
        <v>65</v>
      </c>
      <c r="B5" s="25" t="s">
        <v>58</v>
      </c>
      <c r="C5" s="33" t="s">
        <v>60</v>
      </c>
      <c r="D5" s="15">
        <v>7634</v>
      </c>
      <c r="E5" s="16">
        <v>1832</v>
      </c>
      <c r="F5" s="15">
        <v>2300</v>
      </c>
      <c r="G5" s="16">
        <v>3124</v>
      </c>
      <c r="H5" s="17" t="s">
        <v>57</v>
      </c>
      <c r="I5" s="19">
        <v>0.5</v>
      </c>
      <c r="J5" s="17" t="s">
        <v>74</v>
      </c>
    </row>
    <row r="6" spans="1:10" ht="140.4" customHeight="1" thickBot="1" x14ac:dyDescent="0.35">
      <c r="A6" s="51"/>
      <c r="B6" s="52" t="s">
        <v>73</v>
      </c>
      <c r="C6" s="54" t="s">
        <v>91</v>
      </c>
      <c r="D6" s="15">
        <v>50171</v>
      </c>
      <c r="E6" s="23">
        <v>11440</v>
      </c>
      <c r="F6" s="15">
        <v>22900</v>
      </c>
      <c r="G6" s="16">
        <v>50000</v>
      </c>
      <c r="H6" s="17" t="s">
        <v>76</v>
      </c>
      <c r="I6" s="19" t="s">
        <v>89</v>
      </c>
      <c r="J6" s="17" t="s">
        <v>90</v>
      </c>
    </row>
    <row r="7" spans="1:10" ht="142.19999999999999" customHeight="1" thickBot="1" x14ac:dyDescent="0.35">
      <c r="A7" s="34" t="s">
        <v>75</v>
      </c>
      <c r="B7" s="53"/>
      <c r="C7" s="55"/>
      <c r="D7" s="15">
        <v>4631</v>
      </c>
      <c r="E7" s="23">
        <v>509.41</v>
      </c>
      <c r="F7" s="15">
        <v>1200</v>
      </c>
      <c r="G7" s="16">
        <v>12000</v>
      </c>
      <c r="H7" s="17" t="s">
        <v>57</v>
      </c>
      <c r="I7" s="19" t="s">
        <v>25</v>
      </c>
      <c r="J7" s="17" t="s">
        <v>92</v>
      </c>
    </row>
    <row r="8" spans="1:10" ht="178.2" customHeight="1" thickBot="1" x14ac:dyDescent="0.35">
      <c r="A8" s="56" t="s">
        <v>61</v>
      </c>
      <c r="B8" s="17" t="s">
        <v>38</v>
      </c>
      <c r="C8" s="20" t="s">
        <v>52</v>
      </c>
      <c r="D8" s="17" t="s">
        <v>34</v>
      </c>
      <c r="E8" s="16" t="s">
        <v>42</v>
      </c>
      <c r="F8" s="17" t="s">
        <v>46</v>
      </c>
      <c r="G8" s="16" t="s">
        <v>49</v>
      </c>
      <c r="H8" s="17" t="s">
        <v>28</v>
      </c>
      <c r="I8" s="19" t="s">
        <v>22</v>
      </c>
      <c r="J8" s="17" t="s">
        <v>30</v>
      </c>
    </row>
    <row r="9" spans="1:10" ht="266.55" customHeight="1" thickBot="1" x14ac:dyDescent="0.35">
      <c r="A9" s="57"/>
      <c r="B9" s="17" t="s">
        <v>39</v>
      </c>
      <c r="C9" s="20" t="s">
        <v>40</v>
      </c>
      <c r="D9" s="17" t="s">
        <v>41</v>
      </c>
      <c r="E9" s="16" t="s">
        <v>43</v>
      </c>
      <c r="F9" s="15" t="s">
        <v>47</v>
      </c>
      <c r="G9" s="16" t="s">
        <v>50</v>
      </c>
      <c r="H9" s="17" t="s">
        <v>28</v>
      </c>
      <c r="I9" s="19" t="s">
        <v>48</v>
      </c>
      <c r="J9" s="17" t="s">
        <v>51</v>
      </c>
    </row>
    <row r="10" spans="1:10" ht="291" customHeight="1" thickBot="1" x14ac:dyDescent="0.35">
      <c r="A10" s="57"/>
      <c r="B10" s="14" t="s">
        <v>80</v>
      </c>
      <c r="C10" s="11" t="s">
        <v>88</v>
      </c>
      <c r="D10" s="14" t="s">
        <v>81</v>
      </c>
      <c r="E10" s="12" t="s">
        <v>82</v>
      </c>
      <c r="F10" s="12" t="s">
        <v>82</v>
      </c>
      <c r="G10" s="12" t="s">
        <v>83</v>
      </c>
      <c r="H10" s="14" t="s">
        <v>84</v>
      </c>
      <c r="I10" s="13">
        <v>1</v>
      </c>
      <c r="J10" s="14">
        <v>0</v>
      </c>
    </row>
    <row r="11" spans="1:10" ht="327" customHeight="1" thickBot="1" x14ac:dyDescent="0.35">
      <c r="A11" s="57"/>
      <c r="B11" s="14" t="s">
        <v>87</v>
      </c>
      <c r="C11" s="38" t="s">
        <v>96</v>
      </c>
      <c r="D11" s="39">
        <v>22000</v>
      </c>
      <c r="E11" s="12">
        <f>D11*0.43</f>
        <v>9460</v>
      </c>
      <c r="F11" s="40">
        <f>22000*0.333</f>
        <v>7326</v>
      </c>
      <c r="G11" s="37">
        <v>80000</v>
      </c>
      <c r="H11" s="14" t="s">
        <v>77</v>
      </c>
      <c r="I11" s="14" t="s">
        <v>78</v>
      </c>
      <c r="J11" s="14" t="s">
        <v>79</v>
      </c>
    </row>
    <row r="12" spans="1:10" ht="372.6" customHeight="1" x14ac:dyDescent="0.3">
      <c r="A12" s="44"/>
      <c r="B12" s="3"/>
    </row>
  </sheetData>
  <mergeCells count="6">
    <mergeCell ref="A8:A11"/>
    <mergeCell ref="A1:J1"/>
    <mergeCell ref="A2:J2"/>
    <mergeCell ref="A5:A6"/>
    <mergeCell ref="B6:B7"/>
    <mergeCell ref="C6:C7"/>
  </mergeCells>
  <pageMargins left="0.7" right="0.7" top="0.75" bottom="0.75" header="0.3" footer="0.3"/>
  <pageSetup paperSize="9" scal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EF282-D439-417A-9582-F37D51ED30D7}">
  <dimension ref="A1:J16"/>
  <sheetViews>
    <sheetView tabSelected="1" topLeftCell="A2" zoomScale="30" zoomScaleNormal="30" zoomScaleSheetLayoutView="20" workbookViewId="0">
      <selection activeCell="C5" sqref="C5"/>
    </sheetView>
  </sheetViews>
  <sheetFormatPr defaultRowHeight="14.4" x14ac:dyDescent="0.3"/>
  <cols>
    <col min="1" max="1" width="48.88671875" customWidth="1"/>
    <col min="2" max="2" width="55.88671875" style="8" customWidth="1"/>
    <col min="3" max="3" width="255.77734375" bestFit="1" customWidth="1"/>
    <col min="4" max="4" width="53.6640625" customWidth="1"/>
    <col min="5" max="5" width="91.109375" customWidth="1"/>
    <col min="6" max="6" width="121.44140625" customWidth="1"/>
    <col min="7" max="7" width="52.109375" customWidth="1"/>
    <col min="8" max="8" width="49.5546875" customWidth="1"/>
    <col min="9" max="9" width="39.44140625" customWidth="1"/>
    <col min="10" max="10" width="64.77734375" customWidth="1"/>
  </cols>
  <sheetData>
    <row r="1" spans="1:10" ht="169.5" customHeight="1" x14ac:dyDescent="1.65">
      <c r="A1" s="58" t="s">
        <v>17</v>
      </c>
      <c r="B1" s="58"/>
      <c r="C1" s="58"/>
      <c r="D1" s="58"/>
      <c r="E1" s="58"/>
      <c r="F1" s="58"/>
      <c r="G1" s="58"/>
      <c r="H1" s="58"/>
      <c r="I1" s="58"/>
      <c r="J1" s="58"/>
    </row>
    <row r="2" spans="1:10" ht="271.5" customHeight="1" x14ac:dyDescent="0.3">
      <c r="A2" s="49" t="s">
        <v>63</v>
      </c>
      <c r="B2" s="49"/>
      <c r="C2" s="49"/>
      <c r="D2" s="49"/>
      <c r="E2" s="49"/>
      <c r="F2" s="49"/>
      <c r="G2" s="49"/>
      <c r="H2" s="49"/>
      <c r="I2" s="49"/>
      <c r="J2" s="49"/>
    </row>
    <row r="3" spans="1:10" x14ac:dyDescent="0.3">
      <c r="A3" s="5"/>
      <c r="B3" s="7"/>
      <c r="C3" s="5"/>
      <c r="D3" s="5"/>
      <c r="E3" s="5"/>
      <c r="F3" s="5"/>
      <c r="G3" s="5"/>
      <c r="J3" s="5"/>
    </row>
    <row r="4" spans="1:10" ht="189" customHeight="1" x14ac:dyDescent="0.3">
      <c r="A4" s="26" t="s">
        <v>0</v>
      </c>
      <c r="B4" s="26" t="s">
        <v>1</v>
      </c>
      <c r="C4" s="26" t="s">
        <v>13</v>
      </c>
      <c r="D4" s="26" t="s">
        <v>2</v>
      </c>
      <c r="E4" s="26" t="s">
        <v>3</v>
      </c>
      <c r="F4" s="26" t="s">
        <v>59</v>
      </c>
      <c r="G4" s="26" t="s">
        <v>67</v>
      </c>
      <c r="H4" s="26" t="s">
        <v>5</v>
      </c>
      <c r="I4" s="26" t="s">
        <v>19</v>
      </c>
      <c r="J4" s="26" t="s">
        <v>21</v>
      </c>
    </row>
    <row r="5" spans="1:10" ht="234" customHeight="1" x14ac:dyDescent="0.3">
      <c r="A5" s="26" t="s">
        <v>98</v>
      </c>
      <c r="B5" s="28" t="s">
        <v>66</v>
      </c>
      <c r="C5" s="41" t="s">
        <v>101</v>
      </c>
      <c r="D5" s="32">
        <v>32020</v>
      </c>
      <c r="E5" s="31">
        <v>15689</v>
      </c>
      <c r="F5" s="42">
        <v>9600</v>
      </c>
      <c r="G5" s="31">
        <v>60000</v>
      </c>
      <c r="H5" s="28" t="s">
        <v>99</v>
      </c>
      <c r="I5" s="36" t="s">
        <v>99</v>
      </c>
      <c r="J5" s="28" t="s">
        <v>100</v>
      </c>
    </row>
    <row r="6" spans="1:10" ht="260.39999999999998" customHeight="1" x14ac:dyDescent="0.3">
      <c r="A6" s="43" t="s">
        <v>65</v>
      </c>
      <c r="B6" s="28" t="s">
        <v>66</v>
      </c>
      <c r="C6" s="41" t="s">
        <v>85</v>
      </c>
      <c r="D6" s="32">
        <v>71000</v>
      </c>
      <c r="E6" s="31">
        <v>4221</v>
      </c>
      <c r="F6" s="42">
        <v>6500</v>
      </c>
      <c r="G6" s="31">
        <v>70000</v>
      </c>
      <c r="H6" s="28" t="s">
        <v>53</v>
      </c>
      <c r="I6" s="36">
        <v>0.3</v>
      </c>
      <c r="J6" s="28" t="s">
        <v>86</v>
      </c>
    </row>
    <row r="7" spans="1:10" ht="353.55" customHeight="1" x14ac:dyDescent="0.3">
      <c r="A7" s="60" t="s">
        <v>61</v>
      </c>
      <c r="B7" s="18" t="s">
        <v>18</v>
      </c>
      <c r="C7" s="30" t="s">
        <v>32</v>
      </c>
      <c r="D7" s="28" t="s">
        <v>31</v>
      </c>
      <c r="E7" s="31" t="s">
        <v>97</v>
      </c>
      <c r="F7" s="28" t="s">
        <v>35</v>
      </c>
      <c r="G7" s="27" t="s">
        <v>29</v>
      </c>
      <c r="H7" s="18" t="s">
        <v>20</v>
      </c>
      <c r="I7" s="29" t="s">
        <v>23</v>
      </c>
      <c r="J7" s="18" t="s">
        <v>25</v>
      </c>
    </row>
    <row r="8" spans="1:10" ht="409.6" customHeight="1" x14ac:dyDescent="0.3">
      <c r="A8" s="61"/>
      <c r="B8" s="28" t="s">
        <v>68</v>
      </c>
      <c r="C8" s="35" t="s">
        <v>69</v>
      </c>
      <c r="D8" s="32" t="s">
        <v>70</v>
      </c>
      <c r="E8" s="31" t="s">
        <v>71</v>
      </c>
      <c r="F8" s="32">
        <f>(13500*0.000296)*1000</f>
        <v>3996</v>
      </c>
      <c r="G8" s="31" t="s">
        <v>44</v>
      </c>
      <c r="H8" s="28" t="s">
        <v>36</v>
      </c>
      <c r="I8" s="36">
        <v>0.3</v>
      </c>
      <c r="J8" s="28" t="s">
        <v>45</v>
      </c>
    </row>
    <row r="9" spans="1:10" ht="198.6" customHeight="1" x14ac:dyDescent="0.3">
      <c r="A9" s="59" t="s">
        <v>16</v>
      </c>
      <c r="B9" s="59"/>
      <c r="C9" s="59"/>
      <c r="D9" s="59"/>
      <c r="E9" s="59"/>
      <c r="F9" s="59"/>
      <c r="G9" s="5"/>
      <c r="H9" s="5"/>
      <c r="I9" s="5"/>
      <c r="J9" s="5"/>
    </row>
    <row r="10" spans="1:10" ht="176.55" hidden="1" customHeight="1" thickBot="1" x14ac:dyDescent="0.35">
      <c r="A10" s="59"/>
      <c r="B10" s="59"/>
      <c r="C10" s="59"/>
      <c r="D10" s="59"/>
      <c r="E10" s="59"/>
      <c r="F10" s="59"/>
      <c r="G10" s="5"/>
      <c r="H10" s="5"/>
      <c r="I10" s="5"/>
      <c r="J10" s="5"/>
    </row>
    <row r="11" spans="1:10" ht="27" customHeight="1" x14ac:dyDescent="0.3"/>
    <row r="12" spans="1:10" ht="9.75" customHeight="1" x14ac:dyDescent="0.3"/>
    <row r="16" spans="1:10" ht="21.75" customHeight="1" x14ac:dyDescent="0.3"/>
  </sheetData>
  <mergeCells count="4">
    <mergeCell ref="A1:J1"/>
    <mergeCell ref="A2:J2"/>
    <mergeCell ref="A9:F10"/>
    <mergeCell ref="A7:A8"/>
  </mergeCells>
  <pageMargins left="0.7" right="0.7" top="0.75" bottom="0.75" header="0.3" footer="0.3"/>
  <pageSetup paperSize="9" scale="1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EAI Pilot Document" ma:contentTypeID="0x01010069F490BFF0FCC343914E4C2D5E81050C01006C488FC570BF424EB12E566FFFEC1EA4" ma:contentTypeVersion="32" ma:contentTypeDescription="" ma:contentTypeScope="" ma:versionID="0e769d66a3d05e74776f1ccfe7fa49ec">
  <xsd:schema xmlns:xsd="http://www.w3.org/2001/XMLSchema" xmlns:xs="http://www.w3.org/2001/XMLSchema" xmlns:p="http://schemas.microsoft.com/office/2006/metadata/properties" xmlns:ns2="0f6ef75f-7374-4d57-9620-548de5490e89" xmlns:ns3="6bf14198-be9d-4225-bf1a-702c96c7129d" targetNamespace="http://schemas.microsoft.com/office/2006/metadata/properties" ma:root="true" ma:fieldsID="cbeb05e228f1f333d10ec90a504b49a8" ns2:_="" ns3:_="">
    <xsd:import namespace="0f6ef75f-7374-4d57-9620-548de5490e89"/>
    <xsd:import namespace="6bf14198-be9d-4225-bf1a-702c96c7129d"/>
    <xsd:element name="properties">
      <xsd:complexType>
        <xsd:sequence>
          <xsd:element name="documentManagement">
            <xsd:complexType>
              <xsd:all>
                <xsd:element ref="ns2:Description1" minOccurs="0"/>
                <xsd:element ref="ns2:Is_x0020_Internal_x0020_Document" minOccurs="0"/>
                <xsd:element ref="ns2:Submittedy_x0020_By" minOccurs="0"/>
                <xsd:element ref="ns2:PEP_x0020_Number" minOccurs="0"/>
                <xsd:element ref="ns2:File_x0020_Information_x0020_Id" minOccurs="0"/>
                <xsd:element ref="ns2:DocListId" minOccurs="0"/>
                <xsd:element ref="ns2:TaxCatchAllLabel" minOccurs="0"/>
                <xsd:element ref="ns2:kb2ddae550b14f49bba0eb7c023cdf02" minOccurs="0"/>
                <xsd:element ref="ns2:gd893f35eab54039be0e1a05d036e30c" minOccurs="0"/>
                <xsd:element ref="ns2:TaxCatchAll"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DateTaken" minOccurs="0"/>
                <xsd:element ref="ns3:MediaServiceLocation" minOccurs="0"/>
                <xsd:element ref="ns3:ClaimNumber" minOccurs="0"/>
                <xsd:element ref="ns3:lcf76f155ced4ddcb4097134ff3c332f" minOccurs="0"/>
                <xsd:element ref="ns3:MediaServiceObjectDetectorVersions" minOccurs="0"/>
                <xsd:element ref="ns3:MediaServiceSearchPropertie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6ef75f-7374-4d57-9620-548de5490e89" elementFormDefault="qualified">
    <xsd:import namespace="http://schemas.microsoft.com/office/2006/documentManagement/types"/>
    <xsd:import namespace="http://schemas.microsoft.com/office/infopath/2007/PartnerControls"/>
    <xsd:element name="Description1" ma:index="1" nillable="true" ma:displayName="Description" ma:description="SEAI Document description" ma:internalName="Description1" ma:readOnly="false">
      <xsd:simpleType>
        <xsd:restriction base="dms:Note">
          <xsd:maxLength value="255"/>
        </xsd:restriction>
      </xsd:simpleType>
    </xsd:element>
    <xsd:element name="Is_x0020_Internal_x0020_Document" ma:index="3" nillable="true" ma:displayName="Internal Document" ma:default="Yes" ma:format="Dropdown" ma:internalName="Is_x0020_Internal_x0020_Document" ma:readOnly="false">
      <xsd:simpleType>
        <xsd:restriction base="dms:Choice">
          <xsd:enumeration value="Yes"/>
          <xsd:enumeration value="No"/>
        </xsd:restriction>
      </xsd:simpleType>
    </xsd:element>
    <xsd:element name="Submittedy_x0020_By" ma:index="4" nillable="true" ma:displayName="Submitted By" ma:description="Portal user who submits a document" ma:internalName="Submittedy_x0020_By" ma:readOnly="false">
      <xsd:simpleType>
        <xsd:restriction base="dms:Text">
          <xsd:maxLength value="255"/>
        </xsd:restriction>
      </xsd:simpleType>
    </xsd:element>
    <xsd:element name="PEP_x0020_Number" ma:index="5" nillable="true" ma:displayName="PEP Number" ma:hidden="true" ma:internalName="PEP_x0020_Number" ma:readOnly="false">
      <xsd:simpleType>
        <xsd:restriction base="dms:Text">
          <xsd:maxLength value="255"/>
        </xsd:restriction>
      </xsd:simpleType>
    </xsd:element>
    <xsd:element name="File_x0020_Information_x0020_Id" ma:index="6" nillable="true" ma:displayName="File Information Id" ma:hidden="true" ma:internalName="File_x0020_Information_x0020_Id" ma:readOnly="false">
      <xsd:simpleType>
        <xsd:restriction base="dms:Text">
          <xsd:maxLength value="255"/>
        </xsd:restriction>
      </xsd:simpleType>
    </xsd:element>
    <xsd:element name="DocListId" ma:index="9" nillable="true" ma:displayName="DocListId" ma:description="ID of the associated document list record in Dynamics 365" ma:hidden="true" ma:internalName="DocListId" ma:readOnly="false">
      <xsd:simpleType>
        <xsd:restriction base="dms:Text">
          <xsd:maxLength value="255"/>
        </xsd:restriction>
      </xsd:simpleType>
    </xsd:element>
    <xsd:element name="TaxCatchAllLabel" ma:index="11" nillable="true" ma:displayName="Taxonomy Catch All Column1" ma:hidden="true" ma:list="{34af14cd-0ddf-43ab-a045-b65048028d8f}" ma:internalName="TaxCatchAllLabel" ma:readOnly="true" ma:showField="CatchAllDataLabel" ma:web="0f6ef75f-7374-4d57-9620-548de5490e89">
      <xsd:complexType>
        <xsd:complexContent>
          <xsd:extension base="dms:MultiChoiceLookup">
            <xsd:sequence>
              <xsd:element name="Value" type="dms:Lookup" maxOccurs="unbounded" minOccurs="0" nillable="true"/>
            </xsd:sequence>
          </xsd:extension>
        </xsd:complexContent>
      </xsd:complexType>
    </xsd:element>
    <xsd:element name="kb2ddae550b14f49bba0eb7c023cdf02" ma:index="12" nillable="true" ma:taxonomy="true" ma:internalName="kb2ddae550b14f49bba0eb7c023cdf02" ma:taxonomyFieldName="Documentation_x0020_Status" ma:displayName="Documentation Status" ma:readOnly="false" ma:fieldId="{4b2ddae5-50b1-4f49-bba0-eb7c023cdf02}" ma:sspId="a11c4129-6f29-4f72-ba0f-e7d3cde34f53" ma:termSetId="0d8dffb1-79d1-465b-b519-e6942540b9a2" ma:anchorId="00000000-0000-0000-0000-000000000000" ma:open="true" ma:isKeyword="false">
      <xsd:complexType>
        <xsd:sequence>
          <xsd:element ref="pc:Terms" minOccurs="0" maxOccurs="1"/>
        </xsd:sequence>
      </xsd:complexType>
    </xsd:element>
    <xsd:element name="gd893f35eab54039be0e1a05d036e30c" ma:index="13" nillable="true" ma:taxonomy="true" ma:internalName="gd893f35eab54039be0e1a05d036e30c" ma:taxonomyFieldName="Document_x0020_Type" ma:displayName="Document Type" ma:readOnly="false" ma:fieldId="{0d893f35-eab5-4039-be0e-1a05d036e30c}" ma:sspId="a11c4129-6f29-4f72-ba0f-e7d3cde34f53" ma:termSetId="6419ae33-8d16-4ea3-b0b2-d5e5b7a3dc4a" ma:anchorId="00000000-0000-0000-0000-000000000000" ma:open="true" ma:isKeyword="false">
      <xsd:complexType>
        <xsd:sequence>
          <xsd:element ref="pc:Terms" minOccurs="0" maxOccurs="1"/>
        </xsd:sequence>
      </xsd:complexType>
    </xsd:element>
    <xsd:element name="TaxCatchAll" ma:index="14" nillable="true" ma:displayName="Taxonomy Catch All Column" ma:hidden="true" ma:list="{34af14cd-0ddf-43ab-a045-b65048028d8f}" ma:internalName="TaxCatchAll" ma:readOnly="false" ma:showField="CatchAllData" ma:web="0f6ef75f-7374-4d57-9620-548de5490e89">
      <xsd:complexType>
        <xsd:complexContent>
          <xsd:extension base="dms:MultiChoiceLookup">
            <xsd:sequence>
              <xsd:element name="Value" type="dms:Lookup" maxOccurs="unbounded" minOccurs="0" nillable="true"/>
            </xsd:sequence>
          </xsd:extension>
        </xsd:complexContent>
      </xsd:complex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f14198-be9d-4225-bf1a-702c96c7129d"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AutoTags" ma:index="24" nillable="true" ma:displayName="Tags" ma:internalName="MediaServiceAutoTag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DateTaken" ma:index="30" nillable="true" ma:displayName="MediaServiceDateTaken" ma:hidden="true" ma:internalName="MediaServiceDateTaken"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element name="ClaimNumber" ma:index="32" nillable="true" ma:displayName="Claim Number" ma:description="Grant Claim Number" ma:format="Dropdown" ma:internalName="ClaimNumber" ma:percentage="FALSE">
      <xsd:simpleType>
        <xsd:restriction base="dms:Number"/>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a11c4129-6f29-4f72-ba0f-e7d3cde34f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5" nillable="true" ma:displayName="MediaServiceObjectDetectorVersions" ma:hidden="true" ma:indexed="true" ma:internalName="MediaServiceObjectDetectorVersions" ma:readOnly="true">
      <xsd:simpleType>
        <xsd:restriction base="dms:Text"/>
      </xsd:simpleType>
    </xsd:element>
    <xsd:element name="MediaServiceSearchProperties" ma:index="36" nillable="true" ma:displayName="MediaServiceSearchProperties" ma:hidden="true" ma:internalName="MediaServiceSearchProperties" ma:readOnly="true">
      <xsd:simpleType>
        <xsd:restriction base="dms:Note"/>
      </xsd:simpleType>
    </xsd:element>
    <xsd:element name="MediaLengthInSeconds" ma:index="3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f6ef75f-7374-4d57-9620-548de5490e89" xsi:nil="true"/>
    <lcf76f155ced4ddcb4097134ff3c332f xmlns="6bf14198-be9d-4225-bf1a-702c96c7129d">
      <Terms xmlns="http://schemas.microsoft.com/office/infopath/2007/PartnerControls"/>
    </lcf76f155ced4ddcb4097134ff3c332f>
    <gd893f35eab54039be0e1a05d036e30c xmlns="0f6ef75f-7374-4d57-9620-548de5490e89">
      <Terms xmlns="http://schemas.microsoft.com/office/infopath/2007/PartnerControls"/>
    </gd893f35eab54039be0e1a05d036e30c>
    <ClaimNumber xmlns="6bf14198-be9d-4225-bf1a-702c96c7129d" xsi:nil="true"/>
    <Submittedy_x0020_By xmlns="0f6ef75f-7374-4d57-9620-548de5490e89" xsi:nil="true"/>
    <Is_x0020_Internal_x0020_Document xmlns="0f6ef75f-7374-4d57-9620-548de5490e89">Yes</Is_x0020_Internal_x0020_Document>
    <DocListId xmlns="0f6ef75f-7374-4d57-9620-548de5490e89" xsi:nil="true"/>
    <Description1 xmlns="0f6ef75f-7374-4d57-9620-548de5490e89" xsi:nil="true"/>
    <PEP_x0020_Number xmlns="0f6ef75f-7374-4d57-9620-548de5490e89" xsi:nil="true"/>
    <File_x0020_Information_x0020_Id xmlns="0f6ef75f-7374-4d57-9620-548de5490e89" xsi:nil="true"/>
    <kb2ddae550b14f49bba0eb7c023cdf02 xmlns="0f6ef75f-7374-4d57-9620-548de5490e89">
      <Terms xmlns="http://schemas.microsoft.com/office/infopath/2007/PartnerControls"/>
    </kb2ddae550b14f49bba0eb7c023cdf0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C5D51E-9183-44A5-A7D3-5A10CE02547B}"/>
</file>

<file path=customXml/itemProps2.xml><?xml version="1.0" encoding="utf-8"?>
<ds:datastoreItem xmlns:ds="http://schemas.openxmlformats.org/officeDocument/2006/customXml" ds:itemID="{76CAD8B0-8472-4638-8E92-92121C39A897}">
  <ds:schemaRefs>
    <ds:schemaRef ds:uri="http://schemas.microsoft.com/office/2006/metadata/properties"/>
    <ds:schemaRef ds:uri="http://schemas.microsoft.com/office/infopath/2007/PartnerControls"/>
    <ds:schemaRef ds:uri="cd6d2beb-922d-4b64-bafd-e7182f26698d"/>
    <ds:schemaRef ds:uri="05ec21f5-2f72-4a76-97ff-aec3ee7b59ae"/>
    <ds:schemaRef ds:uri="http://schemas.microsoft.com/sharepoint/v3"/>
  </ds:schemaRefs>
</ds:datastoreItem>
</file>

<file path=customXml/itemProps3.xml><?xml version="1.0" encoding="utf-8"?>
<ds:datastoreItem xmlns:ds="http://schemas.openxmlformats.org/officeDocument/2006/customXml" ds:itemID="{A09D22B9-735D-4B59-88F7-0905C25B70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Behavioural</vt:lpstr>
      <vt:lpstr>Energy Efficiency</vt:lpstr>
      <vt:lpstr>Renewable Projects</vt:lpstr>
      <vt:lpstr>Behavioural!Print_Area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ryanm</dc:creator>
  <cp:lastModifiedBy>Ryan Madden</cp:lastModifiedBy>
  <cp:lastPrinted>2023-04-28T10:36:43Z</cp:lastPrinted>
  <dcterms:created xsi:type="dcterms:W3CDTF">2022-01-05T09:46:10Z</dcterms:created>
  <dcterms:modified xsi:type="dcterms:W3CDTF">2023-10-24T15:30:29Z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0x01010069F490BFF0FCC343914E4C2D5E81050C01006C488FC570BF424EB12E566FFFEC1EA4</vt:lpwstr>
  </property>
  <property fmtid="{D5CDD505-2E9C-101B-9397-08002B2CF9AE}" pid="3" name="Order">
    <vt:r8>400</vt:r8>
  </property>
  <property fmtid="{D5CDD505-2E9C-101B-9397-08002B2CF9AE}" pid="4" name="MediaServiceImageTags">
    <vt:lpwstr/>
  </property>
  <property fmtid="{D5CDD505-2E9C-101B-9397-08002B2CF9AE}" pid="5" name="Document_x0020_Type">
    <vt:lpwstr/>
  </property>
  <property fmtid="{D5CDD505-2E9C-101B-9397-08002B2CF9AE}" pid="6" name="Documentation_x0020_Status">
    <vt:lpwstr/>
  </property>
</Properties>
</file>