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32" windowHeight="11508" tabRatio="962" activeTab="0"/>
  </bookViews>
  <sheets>
    <sheet name="Meath " sheetId="1" r:id="rId1"/>
    <sheet name="Multi Commercial" sheetId="2" r:id="rId2"/>
    <sheet name="Multi CommD 25%" sheetId="3" r:id="rId3"/>
    <sheet name="Multi Comm 50%" sheetId="4" r:id="rId4"/>
    <sheet name="Non Fin-Non Pro Service Office" sheetId="5" r:id="rId5"/>
    <sheet name="Non Financial 25%" sheetId="6" r:id="rId6"/>
    <sheet name="Non Financial 50%" sheetId="7" r:id="rId7"/>
    <sheet name="Indus-Manuf-Warehse-Port WareHs" sheetId="8" r:id="rId8"/>
    <sheet name="Ind-Manu-Warehs-PortWareHs-25%" sheetId="9" r:id="rId9"/>
    <sheet name="Ind-Manu-Warehs-PortWareHs-50%" sheetId="10" r:id="rId10"/>
    <sheet name="Indoor Amenity -Play-Recreat" sheetId="11" r:id="rId11"/>
    <sheet name="Indoor Amenity Play-25%" sheetId="12" r:id="rId12"/>
    <sheet name="Indoor Amenity Play-50%" sheetId="13" r:id="rId13"/>
    <sheet name="OpenStore-H S C-OpenPortStoreSp" sheetId="14" r:id="rId14"/>
    <sheet name="Agri Dev incl. stables&amp;kennels" sheetId="15" r:id="rId15"/>
  </sheets>
  <definedNames>
    <definedName name="_xlnm.Print_Area" localSheetId="14">'Agri Dev incl. stables&amp;kennels'!$A$1:$K$80</definedName>
    <definedName name="_xlnm.Print_Area" localSheetId="8">'Ind-Manu-Warehs-PortWareHs-25%'!$A$1:$K$83</definedName>
    <definedName name="_xlnm.Print_Area" localSheetId="9">'Ind-Manu-Warehs-PortWareHs-50%'!$A$1:$K$83</definedName>
    <definedName name="_xlnm.Print_Area" localSheetId="11">'Indoor Amenity Play-25%'!$A$1:$K$80</definedName>
    <definedName name="_xlnm.Print_Area" localSheetId="12">'Indoor Amenity Play-50%'!$A$1:$K$83</definedName>
    <definedName name="_xlnm.Print_Area" localSheetId="10">'Indoor Amenity -Play-Recreat'!$A$1:$K$83</definedName>
    <definedName name="_xlnm.Print_Area" localSheetId="7">'Indus-Manuf-Warehse-Port WareHs'!$A$1:$K$80</definedName>
    <definedName name="_xlnm.Print_Area" localSheetId="0">'Meath '!$A$1:$J$77</definedName>
    <definedName name="_xlnm.Print_Area" localSheetId="3">'Multi Comm 50%'!$A$1:$K$77</definedName>
    <definedName name="_xlnm.Print_Area" localSheetId="2">'Multi CommD 25%'!$B$1:$K$78</definedName>
    <definedName name="_xlnm.Print_Area" localSheetId="1">'Multi Commercial'!$A$1:$K$77</definedName>
    <definedName name="_xlnm.Print_Area" localSheetId="5">'Non Financial 25%'!$A$1:$K$83</definedName>
    <definedName name="_xlnm.Print_Area" localSheetId="4">'Non Fin-Non Pro Service Office'!$A$1:$K$83</definedName>
    <definedName name="_xlnm.Print_Area" localSheetId="13">'OpenStore-H S C-OpenPortStoreSp'!$A$1:$K$80</definedName>
  </definedNames>
  <calcPr fullCalcOnLoad="1"/>
</workbook>
</file>

<file path=xl/comments1.xml><?xml version="1.0" encoding="utf-8"?>
<comments xmlns="http://schemas.openxmlformats.org/spreadsheetml/2006/main">
  <authors>
    <author>smooney</author>
    <author>kmooney</author>
    <author>temp</author>
    <author>Irene Lynch</author>
  </authors>
  <commentList>
    <comment ref="A46" authorId="0">
      <text>
        <r>
          <rPr>
            <b/>
            <sz val="12"/>
            <rFont val="Tahoma"/>
            <family val="2"/>
          </rPr>
          <t>Quarries/Extractive Industry (10c / tonne)</t>
        </r>
        <r>
          <rPr>
            <sz val="12"/>
            <rFont val="Tahoma"/>
            <family val="2"/>
          </rPr>
          <t xml:space="preserve">
Based on the volume of material extracted. Does not apply to underground mining.</t>
        </r>
      </text>
    </comment>
    <comment ref="J46" authorId="0">
      <text>
        <r>
          <rPr>
            <sz val="11"/>
            <rFont val="Tahoma"/>
            <family val="2"/>
          </rPr>
          <t>DCS 2024 = €0.023 per tonne for SI</t>
        </r>
        <r>
          <rPr>
            <sz val="12"/>
            <rFont val="Tahoma"/>
            <family val="2"/>
          </rPr>
          <t xml:space="preserve">
</t>
        </r>
      </text>
    </comment>
    <comment ref="D50" authorId="0">
      <text>
        <r>
          <rPr>
            <sz val="12"/>
            <rFont val="Tahoma"/>
            <family val="2"/>
          </rPr>
          <t>Enter total number of Hectares.</t>
        </r>
      </text>
    </comment>
    <comment ref="A31" authorId="0">
      <text>
        <r>
          <rPr>
            <b/>
            <sz val="11"/>
            <rFont val="Tahoma"/>
            <family val="2"/>
          </rPr>
          <t>Commercial/Retail/Retail Warehousing</t>
        </r>
        <r>
          <rPr>
            <b/>
            <sz val="10"/>
            <rFont val="Tahoma"/>
            <family val="2"/>
          </rPr>
          <t xml:space="preserve">
</t>
        </r>
        <r>
          <rPr>
            <sz val="8"/>
            <rFont val="Tahoma"/>
            <family val="2"/>
          </rPr>
          <t xml:space="preserve">
</t>
        </r>
        <r>
          <rPr>
            <sz val="12"/>
            <rFont val="Tahoma"/>
            <family val="2"/>
          </rPr>
          <t>Commercial property relates to the provision of a business premises including any structure or
other land which is normally used for the carrying on of any professional or commercial
undertaking, including; an office (except for office use as described in note 2 below), a hotel,
restaurant or public house, any structure or other land used for the purpose of, or in connection
with, the functions of a state authority, facilities for child minding, a day care centre, guest
house or other premises providing overnight guest accommodation, club, boarding house or
hostel, night club / dance hall, shop or supermarket, school or college, nursing home, hospital or
health centre.</t>
        </r>
      </text>
    </comment>
    <comment ref="A43" authorId="0">
      <text>
        <r>
          <rPr>
            <b/>
            <sz val="11"/>
            <rFont val="Tahoma"/>
            <family val="2"/>
          </rPr>
          <t>Open Storage / Hard Surfaced Comm. / Open Port Storage Space</t>
        </r>
        <r>
          <rPr>
            <sz val="11"/>
            <rFont val="Tahoma"/>
            <family val="2"/>
          </rPr>
          <t xml:space="preserve">
Includes the use of land for the parking of motor vehicles, the open storage of motor vehicles or other objects and the keeping or placing of any tents, campervans, caravans or other structures. This category does not apply to hard storage space and car parking facilities provided ancillary to a particular development.</t>
        </r>
      </text>
    </comment>
    <comment ref="A54" authorId="0">
      <text>
        <r>
          <rPr>
            <b/>
            <sz val="11"/>
            <rFont val="Tahoma"/>
            <family val="2"/>
          </rPr>
          <t>Telecommunications Mast</t>
        </r>
        <r>
          <rPr>
            <sz val="12"/>
            <rFont val="Tahoma"/>
            <family val="2"/>
          </rPr>
          <t xml:space="preserve">
Relates to all free standing telecommunications support structures, including those in place for telephone, radio and TV relay or broadcasting.  The contribution is a once off non-refundable payment in respect of each mast. Subsequant applications, to extend the life of temporary permissions, shall not be liable for this contribution. Contributions shall not apply to any structure for the provision of broadband, or any other structure, including telecommunication masts where it is proposed to co-host telephone, radio and TV, as well as broadband.  </t>
        </r>
      </text>
    </comment>
    <comment ref="A34" authorId="0">
      <text>
        <r>
          <rPr>
            <b/>
            <sz val="12"/>
            <rFont val="Tahoma"/>
            <family val="2"/>
          </rPr>
          <t>Non Financial / Non Professional Services Office Use</t>
        </r>
        <r>
          <rPr>
            <sz val="8"/>
            <rFont val="Tahoma"/>
            <family val="2"/>
          </rPr>
          <t xml:space="preserve">
</t>
        </r>
        <r>
          <rPr>
            <sz val="12"/>
            <rFont val="Tahoma"/>
            <family val="2"/>
          </rPr>
          <t xml:space="preserve">Office use where services are not provided principally to visiting members of the public, excluding the provision of financial services and professional services which are considered commercial in nature e.g. call centres
</t>
        </r>
      </text>
    </comment>
    <comment ref="D54" authorId="0">
      <text>
        <r>
          <rPr>
            <sz val="12"/>
            <rFont val="Tahoma"/>
            <family val="2"/>
          </rPr>
          <t>Enter in the number of masts</t>
        </r>
      </text>
    </comment>
    <comment ref="D56" authorId="0">
      <text>
        <r>
          <rPr>
            <sz val="8"/>
            <rFont val="Tahoma"/>
            <family val="2"/>
          </rPr>
          <t xml:space="preserve">
</t>
        </r>
        <r>
          <rPr>
            <sz val="12"/>
            <rFont val="Tahoma"/>
            <family val="2"/>
          </rPr>
          <t xml:space="preserve">Enter mw or part thereof
</t>
        </r>
        <r>
          <rPr>
            <sz val="8"/>
            <rFont val="Tahoma"/>
            <family val="2"/>
          </rPr>
          <t xml:space="preserve">
</t>
        </r>
      </text>
    </comment>
    <comment ref="E13" authorId="0">
      <text>
        <r>
          <rPr>
            <sz val="8"/>
            <rFont val="Tahoma"/>
            <family val="2"/>
          </rPr>
          <t xml:space="preserve">
</t>
        </r>
        <r>
          <rPr>
            <sz val="11"/>
            <rFont val="Tahoma"/>
            <family val="2"/>
          </rPr>
          <t>Insert the amount of unit(s) you wish to calculate.</t>
        </r>
      </text>
    </comment>
    <comment ref="F13" authorId="0">
      <text>
        <r>
          <rPr>
            <sz val="8"/>
            <rFont val="Tahoma"/>
            <family val="2"/>
          </rPr>
          <t xml:space="preserve">
</t>
        </r>
        <r>
          <rPr>
            <sz val="11"/>
            <rFont val="Tahoma"/>
            <family val="2"/>
          </rPr>
          <t>Instert the site numbers to which the unit(s) you are calculating relates</t>
        </r>
      </text>
    </comment>
    <comment ref="D64" authorId="1">
      <text>
        <r>
          <rPr>
            <sz val="12"/>
            <rFont val="Tahoma"/>
            <family val="2"/>
          </rPr>
          <t>EXAMPLE:  If calculating a Surety  for 46 units, insert the number 10 into  column (A) to represent units 1-10.  Insert the number 10 into column (B) to represent units 11 - 20. Then insert the number 26 into column (C)
to represent the final 26 units.</t>
        </r>
      </text>
    </comment>
    <comment ref="D65" authorId="1">
      <text>
        <r>
          <rPr>
            <sz val="12"/>
            <rFont val="Tahoma"/>
            <family val="2"/>
          </rPr>
          <t>EXAMPLE:  If calculating a Surety  for 46 units, insert the number 10 into  column (A) to represent units 1-10.  Insert the number 10 into column (B) to represent units 11 - 20. Then insert the number 26 into column (C)
to represent the final 26 units.</t>
        </r>
      </text>
    </comment>
    <comment ref="D66" authorId="1">
      <text>
        <r>
          <rPr>
            <sz val="12"/>
            <rFont val="Tahoma"/>
            <family val="2"/>
          </rPr>
          <t>EXAMPLE:  If calculating a Surety  for 46 units, insert the number 10 into  column (A) to represent units 1-10.  Insert the number 10 into column (B) to represent units 11 - 20. Then insert the number 26 into column (C) to represent the final 26 units.</t>
        </r>
      </text>
    </comment>
    <comment ref="C13" authorId="0">
      <text>
        <r>
          <rPr>
            <b/>
            <sz val="10"/>
            <rFont val="Tahoma"/>
            <family val="2"/>
          </rPr>
          <t>INSERT PLANNING REF
                 below
            (Cell 13C)</t>
        </r>
        <r>
          <rPr>
            <sz val="10"/>
            <rFont val="Tahoma"/>
            <family val="2"/>
          </rPr>
          <t xml:space="preserve">          </t>
        </r>
      </text>
    </comment>
    <comment ref="C40" authorId="2">
      <text>
        <r>
          <rPr>
            <b/>
            <sz val="12"/>
            <rFont val="Tahoma"/>
            <family val="2"/>
          </rPr>
          <t>Indoor Amenity / Play / Recreational / Sports Facility:</t>
        </r>
        <r>
          <rPr>
            <sz val="12"/>
            <rFont val="Tahoma"/>
            <family val="2"/>
          </rPr>
          <t xml:space="preserve">
Applies to new construction only</t>
        </r>
      </text>
    </comment>
    <comment ref="A56" authorId="2">
      <text>
        <r>
          <rPr>
            <b/>
            <sz val="12"/>
            <rFont val="Tahoma"/>
            <family val="2"/>
          </rPr>
          <t>Renewable Energy Initiatives:</t>
        </r>
        <r>
          <rPr>
            <sz val="12"/>
            <rFont val="Tahoma"/>
            <family val="2"/>
          </rPr>
          <t xml:space="preserve">
Applies to renewable energy initiatives which produce electricity for export to the national or international grids.  Renewable Energy initiatives used for domestic or on-site consumption of power shall be exempt.  Where permission is sought for primary use for on-site consumption with the excess exported to the national grid, the first 0.5mw shall be exempt from development contributions and any additional output charged at the rate of 0.1 mw thereafter (i.e. €1,000)</t>
        </r>
      </text>
    </comment>
    <comment ref="I46" authorId="2">
      <text>
        <r>
          <rPr>
            <sz val="11"/>
            <rFont val="Tahoma"/>
            <family val="2"/>
          </rPr>
          <t>DCS 2024 = €0.074 per tonne for Roads</t>
        </r>
      </text>
    </comment>
    <comment ref="H46" authorId="2">
      <text>
        <r>
          <rPr>
            <sz val="11"/>
            <rFont val="Tahoma"/>
            <family val="2"/>
          </rPr>
          <t>DCS 2024 = €0.003 per tonne for SWD</t>
        </r>
      </text>
    </comment>
    <comment ref="H50" authorId="2">
      <text>
        <r>
          <rPr>
            <sz val="11"/>
            <rFont val="Tahoma"/>
            <family val="2"/>
          </rPr>
          <t>DCS 2024 = €7.50 per ha for SWD</t>
        </r>
      </text>
    </comment>
    <comment ref="I50" authorId="2">
      <text>
        <r>
          <rPr>
            <sz val="11"/>
            <rFont val="Tahoma"/>
            <family val="2"/>
          </rPr>
          <t>DCS 2016 = €185 / ha for Roads</t>
        </r>
      </text>
    </comment>
    <comment ref="J50" authorId="2">
      <text>
        <r>
          <rPr>
            <sz val="11"/>
            <rFont val="Tahoma"/>
            <family val="2"/>
          </rPr>
          <t xml:space="preserve">DCS 2016 =€57.50 per ha for SI </t>
        </r>
      </text>
    </comment>
    <comment ref="D59" authorId="2">
      <text>
        <r>
          <rPr>
            <sz val="12"/>
            <rFont val="Tahoma"/>
            <family val="2"/>
          </rPr>
          <t>Enter number of 220 kv pylons</t>
        </r>
      </text>
    </comment>
    <comment ref="D60" authorId="2">
      <text>
        <r>
          <rPr>
            <sz val="12"/>
            <rFont val="Tahoma"/>
            <family val="2"/>
          </rPr>
          <t>Enter in the number of 400 kv pylons</t>
        </r>
      </text>
    </comment>
    <comment ref="D73" authorId="2">
      <text>
        <r>
          <rPr>
            <sz val="12"/>
            <rFont val="Tahoma"/>
            <family val="2"/>
          </rPr>
          <t>Enter number of housing units in cell F69</t>
        </r>
      </text>
    </comment>
    <comment ref="D68" authorId="2">
      <text>
        <r>
          <rPr>
            <sz val="11"/>
            <rFont val="Tahoma"/>
            <family val="2"/>
          </rPr>
          <t>Enter the number of acres</t>
        </r>
      </text>
    </comment>
    <comment ref="A52" authorId="0">
      <text>
        <r>
          <rPr>
            <b/>
            <sz val="12"/>
            <rFont val="Tahoma"/>
            <family val="2"/>
          </rPr>
          <t>Other (Per Hectare)</t>
        </r>
        <r>
          <rPr>
            <sz val="12"/>
            <rFont val="Tahoma"/>
            <family val="2"/>
          </rPr>
          <t xml:space="preserve">
Development not coming within any of the other categories e.g. Energy storage facilities</t>
        </r>
      </text>
    </comment>
    <comment ref="H52" authorId="2">
      <text>
        <r>
          <rPr>
            <sz val="11"/>
            <rFont val="Tahoma"/>
            <family val="2"/>
          </rPr>
          <t>DCS 2024 = €450 per ha for SWD</t>
        </r>
      </text>
    </comment>
    <comment ref="I52" authorId="2">
      <text>
        <r>
          <rPr>
            <sz val="11"/>
            <rFont val="Tahoma"/>
            <family val="2"/>
          </rPr>
          <t>DCS 2016 =€11,100 per ha</t>
        </r>
      </text>
    </comment>
    <comment ref="J52" authorId="0">
      <text>
        <r>
          <rPr>
            <sz val="11"/>
            <rFont val="Tahoma"/>
            <family val="2"/>
          </rPr>
          <t>DCS 2016 = €3,450 per Hectare</t>
        </r>
      </text>
    </comment>
    <comment ref="H48" authorId="2">
      <text>
        <r>
          <rPr>
            <sz val="11"/>
            <rFont val="Tahoma"/>
            <family val="2"/>
          </rPr>
          <t>DCS 2024 = €0.0021 per tonne for SWD</t>
        </r>
      </text>
    </comment>
    <comment ref="I48" authorId="2">
      <text>
        <r>
          <rPr>
            <sz val="11"/>
            <rFont val="Tahoma"/>
            <family val="2"/>
          </rPr>
          <t>DCS 2024 = €0.0518 per tonne for Roads</t>
        </r>
      </text>
    </comment>
    <comment ref="J48" authorId="0">
      <text>
        <r>
          <rPr>
            <sz val="11"/>
            <rFont val="Tahoma"/>
            <family val="2"/>
          </rPr>
          <t>DCS 2024 = €0.0161 per tonne for SI</t>
        </r>
      </text>
    </comment>
    <comment ref="A48" authorId="3">
      <text>
        <r>
          <rPr>
            <b/>
            <sz val="12"/>
            <rFont val="Tahoma"/>
            <family val="2"/>
          </rPr>
          <t>Land Filling/Reclamation (€0.07c/tonne)</t>
        </r>
        <r>
          <rPr>
            <sz val="12"/>
            <rFont val="Tahoma"/>
            <family val="2"/>
          </rPr>
          <t xml:space="preserve">
Based on approved tonnage of material.  </t>
        </r>
      </text>
    </comment>
  </commentList>
</comments>
</file>

<file path=xl/comments10.xml><?xml version="1.0" encoding="utf-8"?>
<comments xmlns="http://schemas.openxmlformats.org/spreadsheetml/2006/main">
  <authors>
    <author>smooney</author>
    <author>temp</author>
  </authors>
  <commentList>
    <comment ref="E2" authorId="0">
      <text>
        <r>
          <rPr>
            <sz val="11"/>
            <rFont val="Tahoma"/>
            <family val="2"/>
          </rPr>
          <t xml:space="preserve">
Insert the number of square metres of the building you wish to calculate.</t>
        </r>
      </text>
    </comment>
    <comment ref="F2" authorId="0">
      <text>
        <r>
          <rPr>
            <sz val="8"/>
            <rFont val="Tahoma"/>
            <family val="2"/>
          </rPr>
          <t xml:space="preserve">
</t>
        </r>
        <r>
          <rPr>
            <sz val="11"/>
            <rFont val="Tahoma"/>
            <family val="2"/>
          </rPr>
          <t>Insert the amount of unit(s) you wish to calculate.</t>
        </r>
      </text>
    </comment>
    <comment ref="G2" authorId="0">
      <text>
        <r>
          <rPr>
            <sz val="8"/>
            <rFont val="Tahoma"/>
            <family val="2"/>
          </rPr>
          <t xml:space="preserve">
</t>
        </r>
        <r>
          <rPr>
            <sz val="11"/>
            <rFont val="Tahoma"/>
            <family val="2"/>
          </rPr>
          <t>Instert the site numbers to which the unit you are calculating relates</t>
        </r>
      </text>
    </comment>
    <comment ref="I2" authorId="1">
      <text>
        <r>
          <rPr>
            <b/>
            <sz val="8"/>
            <rFont val="Tahoma"/>
            <family val="2"/>
          </rPr>
          <t>temp:</t>
        </r>
        <r>
          <rPr>
            <sz val="8"/>
            <rFont val="Tahoma"/>
            <family val="2"/>
          </rPr>
          <t xml:space="preserve">
SWD = €0.17 / m2</t>
        </r>
      </text>
    </comment>
    <comment ref="J2" authorId="1">
      <text>
        <r>
          <rPr>
            <b/>
            <sz val="8"/>
            <rFont val="Tahoma"/>
            <family val="2"/>
          </rPr>
          <t>temp:</t>
        </r>
        <r>
          <rPr>
            <sz val="8"/>
            <rFont val="Tahoma"/>
            <family val="2"/>
          </rPr>
          <t xml:space="preserve">
Roads = €4.07 / m2</t>
        </r>
      </text>
    </comment>
    <comment ref="K2" authorId="1">
      <text>
        <r>
          <rPr>
            <b/>
            <sz val="8"/>
            <rFont val="Tahoma"/>
            <family val="2"/>
          </rPr>
          <t>temp:</t>
        </r>
        <r>
          <rPr>
            <sz val="8"/>
            <rFont val="Tahoma"/>
            <family val="2"/>
          </rPr>
          <t xml:space="preserve">
SI = €1.26 / m2</t>
        </r>
      </text>
    </comment>
  </commentList>
</comments>
</file>

<file path=xl/comments11.xml><?xml version="1.0" encoding="utf-8"?>
<comments xmlns="http://schemas.openxmlformats.org/spreadsheetml/2006/main">
  <authors>
    <author>smooney</author>
    <author>temp</author>
  </authors>
  <commentList>
    <comment ref="E2" authorId="0">
      <text>
        <r>
          <rPr>
            <sz val="11"/>
            <rFont val="Tahoma"/>
            <family val="2"/>
          </rPr>
          <t xml:space="preserve">
Insert the number of square metres of the building you wish to calculate.</t>
        </r>
      </text>
    </comment>
    <comment ref="F2" authorId="0">
      <text>
        <r>
          <rPr>
            <sz val="8"/>
            <rFont val="Tahoma"/>
            <family val="2"/>
          </rPr>
          <t xml:space="preserve">
</t>
        </r>
        <r>
          <rPr>
            <sz val="11"/>
            <rFont val="Tahoma"/>
            <family val="2"/>
          </rPr>
          <t>Insert the amount of unit(s) you wish to calculate.</t>
        </r>
      </text>
    </comment>
    <comment ref="G2" authorId="0">
      <text>
        <r>
          <rPr>
            <sz val="8"/>
            <rFont val="Tahoma"/>
            <family val="2"/>
          </rPr>
          <t xml:space="preserve">
</t>
        </r>
        <r>
          <rPr>
            <sz val="11"/>
            <rFont val="Tahoma"/>
            <family val="2"/>
          </rPr>
          <t>Instert the site numbers to which the unit you are calculating relates</t>
        </r>
      </text>
    </comment>
    <comment ref="B1" authorId="1">
      <text>
        <r>
          <rPr>
            <b/>
            <sz val="8"/>
            <rFont val="Tahoma"/>
            <family val="2"/>
          </rPr>
          <t>Indoor Amenity / Play / Recreational / Sports Facility:</t>
        </r>
        <r>
          <rPr>
            <sz val="8"/>
            <rFont val="Tahoma"/>
            <family val="2"/>
          </rPr>
          <t xml:space="preserve">
Applies to new construction only</t>
        </r>
      </text>
    </comment>
  </commentList>
</comments>
</file>

<file path=xl/comments12.xml><?xml version="1.0" encoding="utf-8"?>
<comments xmlns="http://schemas.openxmlformats.org/spreadsheetml/2006/main">
  <authors>
    <author>smooney</author>
    <author>temp</author>
  </authors>
  <commentList>
    <comment ref="E2" authorId="0">
      <text>
        <r>
          <rPr>
            <sz val="11"/>
            <rFont val="Tahoma"/>
            <family val="2"/>
          </rPr>
          <t xml:space="preserve">
Insert the number of square metres of the building you wish to calculate.</t>
        </r>
      </text>
    </comment>
    <comment ref="F2" authorId="0">
      <text>
        <r>
          <rPr>
            <sz val="8"/>
            <rFont val="Tahoma"/>
            <family val="2"/>
          </rPr>
          <t xml:space="preserve">
</t>
        </r>
        <r>
          <rPr>
            <sz val="11"/>
            <rFont val="Tahoma"/>
            <family val="2"/>
          </rPr>
          <t>Insert the amount of unit(s) you wish to calculate.</t>
        </r>
      </text>
    </comment>
    <comment ref="G2" authorId="0">
      <text>
        <r>
          <rPr>
            <sz val="8"/>
            <rFont val="Tahoma"/>
            <family val="2"/>
          </rPr>
          <t xml:space="preserve">
</t>
        </r>
        <r>
          <rPr>
            <sz val="11"/>
            <rFont val="Tahoma"/>
            <family val="2"/>
          </rPr>
          <t>Instert the site numbers to which the unit you are calculating relates</t>
        </r>
      </text>
    </comment>
    <comment ref="I2" authorId="1">
      <text>
        <r>
          <rPr>
            <b/>
            <sz val="8"/>
            <rFont val="Tahoma"/>
            <family val="2"/>
          </rPr>
          <t>temp:</t>
        </r>
        <r>
          <rPr>
            <sz val="8"/>
            <rFont val="Tahoma"/>
            <family val="2"/>
          </rPr>
          <t xml:space="preserve">
SWD = 0.25 / m2</t>
        </r>
      </text>
    </comment>
    <comment ref="J2" authorId="1">
      <text>
        <r>
          <rPr>
            <b/>
            <sz val="8"/>
            <rFont val="Tahoma"/>
            <family val="2"/>
          </rPr>
          <t>temp:</t>
        </r>
        <r>
          <rPr>
            <sz val="8"/>
            <rFont val="Tahoma"/>
            <family val="2"/>
          </rPr>
          <t xml:space="preserve">
Roads = €6.10 / m2</t>
        </r>
      </text>
    </comment>
    <comment ref="K2" authorId="1">
      <text>
        <r>
          <rPr>
            <b/>
            <sz val="8"/>
            <rFont val="Tahoma"/>
            <family val="2"/>
          </rPr>
          <t>temp:</t>
        </r>
        <r>
          <rPr>
            <sz val="8"/>
            <rFont val="Tahoma"/>
            <family val="2"/>
          </rPr>
          <t xml:space="preserve">
SI = €1.90 / m2</t>
        </r>
      </text>
    </comment>
  </commentList>
</comments>
</file>

<file path=xl/comments13.xml><?xml version="1.0" encoding="utf-8"?>
<comments xmlns="http://schemas.openxmlformats.org/spreadsheetml/2006/main">
  <authors>
    <author>smooney</author>
    <author>temp</author>
  </authors>
  <commentList>
    <comment ref="E2" authorId="0">
      <text>
        <r>
          <rPr>
            <sz val="11"/>
            <rFont val="Tahoma"/>
            <family val="2"/>
          </rPr>
          <t xml:space="preserve">
Insert the number of square metres of the building you wish to calculate.</t>
        </r>
      </text>
    </comment>
    <comment ref="F2" authorId="0">
      <text>
        <r>
          <rPr>
            <sz val="8"/>
            <rFont val="Tahoma"/>
            <family val="2"/>
          </rPr>
          <t xml:space="preserve">
</t>
        </r>
        <r>
          <rPr>
            <sz val="11"/>
            <rFont val="Tahoma"/>
            <family val="2"/>
          </rPr>
          <t>Insert the amount of unit(s) you wish to calculate.</t>
        </r>
      </text>
    </comment>
    <comment ref="G2" authorId="0">
      <text>
        <r>
          <rPr>
            <sz val="8"/>
            <rFont val="Tahoma"/>
            <family val="2"/>
          </rPr>
          <t xml:space="preserve">
</t>
        </r>
        <r>
          <rPr>
            <sz val="11"/>
            <rFont val="Tahoma"/>
            <family val="2"/>
          </rPr>
          <t>Instert the site numbers to which the unit you are calculating relates</t>
        </r>
      </text>
    </comment>
    <comment ref="I2" authorId="1">
      <text>
        <r>
          <rPr>
            <b/>
            <sz val="8"/>
            <rFont val="Tahoma"/>
            <family val="2"/>
          </rPr>
          <t>temp:</t>
        </r>
        <r>
          <rPr>
            <sz val="8"/>
            <rFont val="Tahoma"/>
            <family val="2"/>
          </rPr>
          <t xml:space="preserve">
SWD = €0.17 / m2</t>
        </r>
      </text>
    </comment>
    <comment ref="J2" authorId="1">
      <text>
        <r>
          <rPr>
            <b/>
            <sz val="8"/>
            <rFont val="Tahoma"/>
            <family val="2"/>
          </rPr>
          <t>temp:</t>
        </r>
        <r>
          <rPr>
            <sz val="8"/>
            <rFont val="Tahoma"/>
            <family val="2"/>
          </rPr>
          <t xml:space="preserve">
Roads = €4.07 / m2</t>
        </r>
      </text>
    </comment>
    <comment ref="K2" authorId="1">
      <text>
        <r>
          <rPr>
            <b/>
            <sz val="8"/>
            <rFont val="Tahoma"/>
            <family val="2"/>
          </rPr>
          <t>temp:</t>
        </r>
        <r>
          <rPr>
            <sz val="8"/>
            <rFont val="Tahoma"/>
            <family val="2"/>
          </rPr>
          <t xml:space="preserve">
SI = €1.26 / m2</t>
        </r>
      </text>
    </comment>
  </commentList>
</comments>
</file>

<file path=xl/comments14.xml><?xml version="1.0" encoding="utf-8"?>
<comments xmlns="http://schemas.openxmlformats.org/spreadsheetml/2006/main">
  <authors>
    <author>smooney</author>
    <author>temp</author>
  </authors>
  <commentList>
    <comment ref="E2" authorId="0">
      <text>
        <r>
          <rPr>
            <sz val="11"/>
            <rFont val="Tahoma"/>
            <family val="2"/>
          </rPr>
          <t xml:space="preserve">
Insert the number of square metres of the building you wish to calculate.</t>
        </r>
      </text>
    </comment>
    <comment ref="F2" authorId="0">
      <text>
        <r>
          <rPr>
            <sz val="8"/>
            <rFont val="Tahoma"/>
            <family val="2"/>
          </rPr>
          <t xml:space="preserve">
</t>
        </r>
        <r>
          <rPr>
            <sz val="11"/>
            <rFont val="Tahoma"/>
            <family val="2"/>
          </rPr>
          <t>Insert the amount of unit(s) you wish to calculate.</t>
        </r>
      </text>
    </comment>
    <comment ref="G2" authorId="0">
      <text>
        <r>
          <rPr>
            <sz val="8"/>
            <rFont val="Tahoma"/>
            <family val="2"/>
          </rPr>
          <t xml:space="preserve">
</t>
        </r>
        <r>
          <rPr>
            <sz val="11"/>
            <rFont val="Tahoma"/>
            <family val="2"/>
          </rPr>
          <t>Instert the site numbers to which the unit you are calculating relates</t>
        </r>
      </text>
    </comment>
    <comment ref="B1" authorId="0">
      <text>
        <r>
          <rPr>
            <sz val="8"/>
            <rFont val="Tahoma"/>
            <family val="2"/>
          </rPr>
          <t xml:space="preserve">
</t>
        </r>
        <r>
          <rPr>
            <b/>
            <sz val="11"/>
            <rFont val="Tahoma"/>
            <family val="2"/>
          </rPr>
          <t>Open Storage / Hard Surfaced Comm. / Open Port Storage Space</t>
        </r>
        <r>
          <rPr>
            <sz val="11"/>
            <rFont val="Tahoma"/>
            <family val="2"/>
          </rPr>
          <t xml:space="preserve">
Includes the use of land for the parking of motor vehicles, the open storage of motor vehicles or other objects and the keeping or placing of any tents, campervans, caravans or other structures. This category does not apply to hard storage space and car parking facilities provided ancillary to a particular development.</t>
        </r>
      </text>
    </comment>
    <comment ref="I2" authorId="1">
      <text>
        <r>
          <rPr>
            <b/>
            <sz val="8"/>
            <rFont val="Tahoma"/>
            <family val="2"/>
          </rPr>
          <t>temp:</t>
        </r>
        <r>
          <rPr>
            <sz val="8"/>
            <rFont val="Tahoma"/>
            <family val="2"/>
          </rPr>
          <t xml:space="preserve">
SWD = €0.27 / m2</t>
        </r>
      </text>
    </comment>
    <comment ref="J2" authorId="1">
      <text>
        <r>
          <rPr>
            <b/>
            <sz val="8"/>
            <rFont val="Tahoma"/>
            <family val="2"/>
          </rPr>
          <t>temp:</t>
        </r>
        <r>
          <rPr>
            <sz val="8"/>
            <rFont val="Tahoma"/>
            <family val="2"/>
          </rPr>
          <t xml:space="preserve">
Roads = €6.66 / m2</t>
        </r>
      </text>
    </comment>
    <comment ref="K2" authorId="1">
      <text>
        <r>
          <rPr>
            <b/>
            <sz val="8"/>
            <rFont val="Tahoma"/>
            <family val="2"/>
          </rPr>
          <t>temp:</t>
        </r>
        <r>
          <rPr>
            <sz val="8"/>
            <rFont val="Tahoma"/>
            <family val="2"/>
          </rPr>
          <t xml:space="preserve">
SI = €2.07 / m2</t>
        </r>
      </text>
    </comment>
  </commentList>
</comments>
</file>

<file path=xl/comments15.xml><?xml version="1.0" encoding="utf-8"?>
<comments xmlns="http://schemas.openxmlformats.org/spreadsheetml/2006/main">
  <authors>
    <author>smooney</author>
    <author>temp</author>
  </authors>
  <commentList>
    <comment ref="E2" authorId="0">
      <text>
        <r>
          <rPr>
            <sz val="11"/>
            <rFont val="Tahoma"/>
            <family val="2"/>
          </rPr>
          <t xml:space="preserve">
Insert the number of square metres of the building you wish to calculate.</t>
        </r>
      </text>
    </comment>
    <comment ref="F2" authorId="0">
      <text>
        <r>
          <rPr>
            <sz val="8"/>
            <rFont val="Tahoma"/>
            <family val="2"/>
          </rPr>
          <t xml:space="preserve">
</t>
        </r>
        <r>
          <rPr>
            <sz val="11"/>
            <rFont val="Tahoma"/>
            <family val="2"/>
          </rPr>
          <t>Insert the amount of unit(s) you wish to calculate.</t>
        </r>
      </text>
    </comment>
    <comment ref="G2" authorId="0">
      <text>
        <r>
          <rPr>
            <sz val="8"/>
            <rFont val="Tahoma"/>
            <family val="2"/>
          </rPr>
          <t xml:space="preserve">
</t>
        </r>
        <r>
          <rPr>
            <sz val="11"/>
            <rFont val="Tahoma"/>
            <family val="2"/>
          </rPr>
          <t>Instert the site numbers to which the unit you are calculating relates</t>
        </r>
      </text>
    </comment>
    <comment ref="I2" authorId="1">
      <text>
        <r>
          <rPr>
            <b/>
            <sz val="8"/>
            <rFont val="Tahoma"/>
            <family val="2"/>
          </rPr>
          <t>temp:</t>
        </r>
        <r>
          <rPr>
            <sz val="8"/>
            <rFont val="Tahoma"/>
            <family val="2"/>
          </rPr>
          <t xml:space="preserve">
SWD = €0.27 / m2</t>
        </r>
      </text>
    </comment>
    <comment ref="J2" authorId="1">
      <text>
        <r>
          <rPr>
            <b/>
            <sz val="8"/>
            <rFont val="Tahoma"/>
            <family val="2"/>
          </rPr>
          <t>temp:</t>
        </r>
        <r>
          <rPr>
            <sz val="8"/>
            <rFont val="Tahoma"/>
            <family val="2"/>
          </rPr>
          <t xml:space="preserve">
Roads = €6.66 / m2</t>
        </r>
      </text>
    </comment>
    <comment ref="K2" authorId="1">
      <text>
        <r>
          <rPr>
            <b/>
            <sz val="8"/>
            <rFont val="Tahoma"/>
            <family val="2"/>
          </rPr>
          <t>temp:</t>
        </r>
        <r>
          <rPr>
            <sz val="8"/>
            <rFont val="Tahoma"/>
            <family val="2"/>
          </rPr>
          <t xml:space="preserve">
SI = €2.07 / m2</t>
        </r>
      </text>
    </comment>
  </commentList>
</comments>
</file>

<file path=xl/comments2.xml><?xml version="1.0" encoding="utf-8"?>
<comments xmlns="http://schemas.openxmlformats.org/spreadsheetml/2006/main">
  <authors>
    <author>smooney</author>
    <author>temp</author>
  </authors>
  <commentList>
    <comment ref="E2" authorId="0">
      <text>
        <r>
          <rPr>
            <sz val="11"/>
            <rFont val="Tahoma"/>
            <family val="2"/>
          </rPr>
          <t xml:space="preserve">
Insert the number of square metres of the building you wish to calculate.</t>
        </r>
      </text>
    </comment>
    <comment ref="G2" authorId="0">
      <text>
        <r>
          <rPr>
            <sz val="8"/>
            <rFont val="Tahoma"/>
            <family val="2"/>
          </rPr>
          <t xml:space="preserve">
</t>
        </r>
        <r>
          <rPr>
            <sz val="11"/>
            <rFont val="Tahoma"/>
            <family val="2"/>
          </rPr>
          <t>Instert the site numbers to which the unit you are calculating relates</t>
        </r>
      </text>
    </comment>
    <comment ref="B1" authorId="0">
      <text>
        <r>
          <rPr>
            <sz val="8"/>
            <rFont val="Tahoma"/>
            <family val="2"/>
          </rPr>
          <t xml:space="preserve">
</t>
        </r>
        <r>
          <rPr>
            <b/>
            <sz val="10"/>
            <rFont val="Tahoma"/>
            <family val="2"/>
          </rPr>
          <t>Commercial/Retail/Retail Warehousing</t>
        </r>
        <r>
          <rPr>
            <sz val="8"/>
            <rFont val="Tahoma"/>
            <family val="2"/>
          </rPr>
          <t xml:space="preserve">
</t>
        </r>
        <r>
          <rPr>
            <sz val="10"/>
            <rFont val="Tahoma"/>
            <family val="2"/>
          </rPr>
          <t xml:space="preserve">Commercial property relates to the provision of a business premises including any structure or
other land which is normally used for the carrying on of any professional or commercial
undertaking, including; an office (except for office use as described in note 2 below), a hotel,
restaurant or public house, any structure or other land used for the purpose of, or in connection
with, the functions of a state authority, facilities for child minding, a day care centre, guest
house or other premises providing overnight guest accommodation, club, boarding house or
hostel, night club / dance hall, shop or supermarket, school or college, nursing home, hospital or
health centre.
</t>
        </r>
      </text>
    </comment>
    <comment ref="F2" authorId="0">
      <text>
        <r>
          <rPr>
            <sz val="8"/>
            <rFont val="Tahoma"/>
            <family val="2"/>
          </rPr>
          <t xml:space="preserve">
</t>
        </r>
        <r>
          <rPr>
            <sz val="11"/>
            <rFont val="Tahoma"/>
            <family val="2"/>
          </rPr>
          <t>Insert the amount of unit(s) you wish to calculate.</t>
        </r>
      </text>
    </comment>
    <comment ref="I2" authorId="1">
      <text>
        <r>
          <rPr>
            <sz val="11"/>
            <rFont val="Tahoma"/>
            <family val="2"/>
          </rPr>
          <t>SWD = €0.93 / m2</t>
        </r>
      </text>
    </comment>
    <comment ref="J2" authorId="1">
      <text>
        <r>
          <rPr>
            <sz val="11"/>
            <rFont val="Tahoma"/>
            <family val="2"/>
          </rPr>
          <t>Roads = €22.94 / m2</t>
        </r>
      </text>
    </comment>
    <comment ref="K2" authorId="1">
      <text>
        <r>
          <rPr>
            <sz val="11"/>
            <rFont val="Tahoma"/>
            <family val="2"/>
          </rPr>
          <t>SI = €7.13 / m2</t>
        </r>
      </text>
    </comment>
  </commentList>
</comments>
</file>

<file path=xl/comments3.xml><?xml version="1.0" encoding="utf-8"?>
<comments xmlns="http://schemas.openxmlformats.org/spreadsheetml/2006/main">
  <authors>
    <author>smooney</author>
    <author>temp</author>
  </authors>
  <commentList>
    <comment ref="E2" authorId="0">
      <text>
        <r>
          <rPr>
            <sz val="11"/>
            <rFont val="Tahoma"/>
            <family val="2"/>
          </rPr>
          <t xml:space="preserve">
Insert the number of square metres of the building you wish to calculate.</t>
        </r>
      </text>
    </comment>
    <comment ref="F2" authorId="0">
      <text>
        <r>
          <rPr>
            <sz val="8"/>
            <rFont val="Tahoma"/>
            <family val="2"/>
          </rPr>
          <t xml:space="preserve">
</t>
        </r>
        <r>
          <rPr>
            <sz val="11"/>
            <rFont val="Tahoma"/>
            <family val="2"/>
          </rPr>
          <t>Insert the amount of unit(s) you wish to calculate.</t>
        </r>
      </text>
    </comment>
    <comment ref="G2" authorId="0">
      <text>
        <r>
          <rPr>
            <sz val="8"/>
            <rFont val="Tahoma"/>
            <family val="2"/>
          </rPr>
          <t xml:space="preserve">
</t>
        </r>
        <r>
          <rPr>
            <sz val="11"/>
            <rFont val="Tahoma"/>
            <family val="2"/>
          </rPr>
          <t>Instert the site numbers to which the unit you are calculating relates</t>
        </r>
      </text>
    </comment>
    <comment ref="I2" authorId="1">
      <text>
        <r>
          <rPr>
            <sz val="8"/>
            <rFont val="Tahoma"/>
            <family val="2"/>
          </rPr>
          <t>SWD = €0.70 / m2</t>
        </r>
      </text>
    </comment>
    <comment ref="J2" authorId="1">
      <text>
        <r>
          <rPr>
            <sz val="8"/>
            <rFont val="Tahoma"/>
            <family val="2"/>
          </rPr>
          <t>Roads = €17.20 / m2</t>
        </r>
      </text>
    </comment>
    <comment ref="K2" authorId="1">
      <text>
        <r>
          <rPr>
            <sz val="8"/>
            <rFont val="Tahoma"/>
            <family val="2"/>
          </rPr>
          <t>SI = €5.53 / m2</t>
        </r>
      </text>
    </comment>
  </commentList>
</comments>
</file>

<file path=xl/comments4.xml><?xml version="1.0" encoding="utf-8"?>
<comments xmlns="http://schemas.openxmlformats.org/spreadsheetml/2006/main">
  <authors>
    <author>smooney</author>
    <author>temp</author>
  </authors>
  <commentList>
    <comment ref="E2" authorId="0">
      <text>
        <r>
          <rPr>
            <sz val="11"/>
            <rFont val="Tahoma"/>
            <family val="2"/>
          </rPr>
          <t xml:space="preserve">
Insert the number of square metres of the building you wish to calculate.</t>
        </r>
      </text>
    </comment>
    <comment ref="F2" authorId="0">
      <text>
        <r>
          <rPr>
            <sz val="8"/>
            <rFont val="Tahoma"/>
            <family val="2"/>
          </rPr>
          <t xml:space="preserve">
</t>
        </r>
        <r>
          <rPr>
            <sz val="11"/>
            <rFont val="Tahoma"/>
            <family val="2"/>
          </rPr>
          <t>Insert the amount of unit(s) you wish to calculate.</t>
        </r>
      </text>
    </comment>
    <comment ref="G2" authorId="0">
      <text>
        <r>
          <rPr>
            <sz val="8"/>
            <rFont val="Tahoma"/>
            <family val="2"/>
          </rPr>
          <t xml:space="preserve">
</t>
        </r>
        <r>
          <rPr>
            <sz val="11"/>
            <rFont val="Tahoma"/>
            <family val="2"/>
          </rPr>
          <t>Instert the site numbers to which the unit you are calculating relates</t>
        </r>
      </text>
    </comment>
    <comment ref="I2" authorId="0">
      <text>
        <r>
          <rPr>
            <b/>
            <sz val="10"/>
            <rFont val="Tahoma"/>
            <family val="2"/>
          </rPr>
          <t>SWD = €0.46 / m2</t>
        </r>
      </text>
    </comment>
    <comment ref="J2" authorId="1">
      <text>
        <r>
          <rPr>
            <b/>
            <sz val="8"/>
            <rFont val="Tahoma"/>
            <family val="2"/>
          </rPr>
          <t>temp:</t>
        </r>
        <r>
          <rPr>
            <sz val="8"/>
            <rFont val="Tahoma"/>
            <family val="2"/>
          </rPr>
          <t xml:space="preserve">
Roads = €11.47 / m2</t>
        </r>
      </text>
    </comment>
    <comment ref="K2" authorId="1">
      <text>
        <r>
          <rPr>
            <b/>
            <sz val="8"/>
            <rFont val="Tahoma"/>
            <family val="2"/>
          </rPr>
          <t>temp:</t>
        </r>
        <r>
          <rPr>
            <sz val="8"/>
            <rFont val="Tahoma"/>
            <family val="2"/>
          </rPr>
          <t xml:space="preserve">
SI = €3.57 / m2</t>
        </r>
      </text>
    </comment>
  </commentList>
</comments>
</file>

<file path=xl/comments5.xml><?xml version="1.0" encoding="utf-8"?>
<comments xmlns="http://schemas.openxmlformats.org/spreadsheetml/2006/main">
  <authors>
    <author>smooney</author>
    <author>temp</author>
  </authors>
  <commentList>
    <comment ref="E2" authorId="0">
      <text>
        <r>
          <rPr>
            <sz val="11"/>
            <rFont val="Tahoma"/>
            <family val="2"/>
          </rPr>
          <t xml:space="preserve">
Insert the number of square metres of the building you wish to calculate.</t>
        </r>
      </text>
    </comment>
    <comment ref="F2" authorId="0">
      <text>
        <r>
          <rPr>
            <sz val="8"/>
            <rFont val="Tahoma"/>
            <family val="2"/>
          </rPr>
          <t xml:space="preserve">
</t>
        </r>
        <r>
          <rPr>
            <sz val="11"/>
            <rFont val="Tahoma"/>
            <family val="2"/>
          </rPr>
          <t>Insert the amount of unit(s) you wish to calculate.</t>
        </r>
      </text>
    </comment>
    <comment ref="G2" authorId="0">
      <text>
        <r>
          <rPr>
            <sz val="8"/>
            <rFont val="Tahoma"/>
            <family val="2"/>
          </rPr>
          <t xml:space="preserve">
</t>
        </r>
        <r>
          <rPr>
            <sz val="11"/>
            <rFont val="Tahoma"/>
            <family val="2"/>
          </rPr>
          <t>Instert the site numbers to which the unit you are calculating relates</t>
        </r>
      </text>
    </comment>
    <comment ref="F1" authorId="1">
      <text>
        <r>
          <rPr>
            <b/>
            <sz val="11"/>
            <rFont val="Tahoma"/>
            <family val="2"/>
          </rPr>
          <t>Office Use:</t>
        </r>
        <r>
          <rPr>
            <sz val="11"/>
            <rFont val="Tahoma"/>
            <family val="2"/>
          </rPr>
          <t xml:space="preserve">
Office use where services are not provided principally to visiting members of the public, excluding the provision of financial services and professional services which are considered commercial in nature e.g. call centres.</t>
        </r>
      </text>
    </comment>
  </commentList>
</comments>
</file>

<file path=xl/comments6.xml><?xml version="1.0" encoding="utf-8"?>
<comments xmlns="http://schemas.openxmlformats.org/spreadsheetml/2006/main">
  <authors>
    <author>smooney</author>
    <author>temp</author>
  </authors>
  <commentList>
    <comment ref="E2" authorId="0">
      <text>
        <r>
          <rPr>
            <sz val="11"/>
            <rFont val="Tahoma"/>
            <family val="2"/>
          </rPr>
          <t xml:space="preserve">
Insert the number of square metres of the building you wish to calculate.</t>
        </r>
      </text>
    </comment>
    <comment ref="F2" authorId="0">
      <text>
        <r>
          <rPr>
            <sz val="8"/>
            <rFont val="Tahoma"/>
            <family val="2"/>
          </rPr>
          <t xml:space="preserve">
</t>
        </r>
        <r>
          <rPr>
            <sz val="11"/>
            <rFont val="Tahoma"/>
            <family val="2"/>
          </rPr>
          <t>Insert the amount of unit(s) you wish to calculate.</t>
        </r>
      </text>
    </comment>
    <comment ref="G2" authorId="0">
      <text>
        <r>
          <rPr>
            <sz val="8"/>
            <rFont val="Tahoma"/>
            <family val="2"/>
          </rPr>
          <t xml:space="preserve">
</t>
        </r>
        <r>
          <rPr>
            <sz val="11"/>
            <rFont val="Tahoma"/>
            <family val="2"/>
          </rPr>
          <t>Instert the site numbers to which the unit you are calculating relates</t>
        </r>
      </text>
    </comment>
    <comment ref="I2" authorId="1">
      <text>
        <r>
          <rPr>
            <b/>
            <sz val="8"/>
            <rFont val="Tahoma"/>
            <family val="2"/>
          </rPr>
          <t>temp:</t>
        </r>
        <r>
          <rPr>
            <sz val="8"/>
            <rFont val="Tahoma"/>
            <family val="2"/>
          </rPr>
          <t xml:space="preserve">
SWD = 0.25 / m2</t>
        </r>
      </text>
    </comment>
    <comment ref="J2" authorId="1">
      <text>
        <r>
          <rPr>
            <b/>
            <sz val="8"/>
            <rFont val="Tahoma"/>
            <family val="2"/>
          </rPr>
          <t>temp:</t>
        </r>
        <r>
          <rPr>
            <sz val="8"/>
            <rFont val="Tahoma"/>
            <family val="2"/>
          </rPr>
          <t xml:space="preserve">
Roads = €6.10 / m2</t>
        </r>
      </text>
    </comment>
    <comment ref="K2" authorId="1">
      <text>
        <r>
          <rPr>
            <b/>
            <sz val="8"/>
            <rFont val="Tahoma"/>
            <family val="2"/>
          </rPr>
          <t>temp:</t>
        </r>
        <r>
          <rPr>
            <sz val="8"/>
            <rFont val="Tahoma"/>
            <family val="2"/>
          </rPr>
          <t xml:space="preserve">
SI = €1.90 / m2</t>
        </r>
      </text>
    </comment>
  </commentList>
</comments>
</file>

<file path=xl/comments7.xml><?xml version="1.0" encoding="utf-8"?>
<comments xmlns="http://schemas.openxmlformats.org/spreadsheetml/2006/main">
  <authors>
    <author>smooney</author>
    <author>temp</author>
  </authors>
  <commentList>
    <comment ref="E2" authorId="0">
      <text>
        <r>
          <rPr>
            <sz val="11"/>
            <rFont val="Tahoma"/>
            <family val="2"/>
          </rPr>
          <t xml:space="preserve">
Insert the number of square metres of the building you wish to calculate.</t>
        </r>
      </text>
    </comment>
    <comment ref="F2" authorId="0">
      <text>
        <r>
          <rPr>
            <sz val="8"/>
            <rFont val="Tahoma"/>
            <family val="2"/>
          </rPr>
          <t xml:space="preserve">
</t>
        </r>
        <r>
          <rPr>
            <sz val="11"/>
            <rFont val="Tahoma"/>
            <family val="2"/>
          </rPr>
          <t>Insert the amount of unit(s) you wish to calculate.</t>
        </r>
      </text>
    </comment>
    <comment ref="G2" authorId="0">
      <text>
        <r>
          <rPr>
            <sz val="8"/>
            <rFont val="Tahoma"/>
            <family val="2"/>
          </rPr>
          <t xml:space="preserve">
</t>
        </r>
        <r>
          <rPr>
            <sz val="11"/>
            <rFont val="Tahoma"/>
            <family val="2"/>
          </rPr>
          <t>Instert the site numbers to which the unit you are calculating relates</t>
        </r>
      </text>
    </comment>
    <comment ref="I2" authorId="1">
      <text>
        <r>
          <rPr>
            <b/>
            <sz val="8"/>
            <rFont val="Tahoma"/>
            <family val="2"/>
          </rPr>
          <t>temp:</t>
        </r>
        <r>
          <rPr>
            <sz val="8"/>
            <rFont val="Tahoma"/>
            <family val="2"/>
          </rPr>
          <t xml:space="preserve">
SWD = €0.17 / m2</t>
        </r>
      </text>
    </comment>
    <comment ref="J2" authorId="1">
      <text>
        <r>
          <rPr>
            <b/>
            <sz val="8"/>
            <rFont val="Tahoma"/>
            <family val="2"/>
          </rPr>
          <t>temp:</t>
        </r>
        <r>
          <rPr>
            <sz val="8"/>
            <rFont val="Tahoma"/>
            <family val="2"/>
          </rPr>
          <t xml:space="preserve">
Roads = €4.07 / m2</t>
        </r>
      </text>
    </comment>
    <comment ref="K2" authorId="1">
      <text>
        <r>
          <rPr>
            <b/>
            <sz val="8"/>
            <rFont val="Tahoma"/>
            <family val="2"/>
          </rPr>
          <t>temp:</t>
        </r>
        <r>
          <rPr>
            <sz val="8"/>
            <rFont val="Tahoma"/>
            <family val="2"/>
          </rPr>
          <t xml:space="preserve">
SI = €1.26 / m2</t>
        </r>
      </text>
    </comment>
  </commentList>
</comments>
</file>

<file path=xl/comments8.xml><?xml version="1.0" encoding="utf-8"?>
<comments xmlns="http://schemas.openxmlformats.org/spreadsheetml/2006/main">
  <authors>
    <author>smooney</author>
  </authors>
  <commentList>
    <comment ref="E2" authorId="0">
      <text>
        <r>
          <rPr>
            <sz val="11"/>
            <rFont val="Tahoma"/>
            <family val="2"/>
          </rPr>
          <t xml:space="preserve">
Insert the number of square metres of the building you wish to calculate.</t>
        </r>
      </text>
    </comment>
    <comment ref="F2" authorId="0">
      <text>
        <r>
          <rPr>
            <sz val="8"/>
            <rFont val="Tahoma"/>
            <family val="2"/>
          </rPr>
          <t xml:space="preserve">
</t>
        </r>
        <r>
          <rPr>
            <sz val="11"/>
            <rFont val="Tahoma"/>
            <family val="2"/>
          </rPr>
          <t>Insert the amount of unit(s) you wish to calculate.</t>
        </r>
      </text>
    </comment>
    <comment ref="G2" authorId="0">
      <text>
        <r>
          <rPr>
            <sz val="8"/>
            <rFont val="Tahoma"/>
            <family val="2"/>
          </rPr>
          <t xml:space="preserve">
</t>
        </r>
        <r>
          <rPr>
            <sz val="11"/>
            <rFont val="Tahoma"/>
            <family val="2"/>
          </rPr>
          <t>Instert the site numbers to which the unit you are calculating relates</t>
        </r>
      </text>
    </comment>
  </commentList>
</comments>
</file>

<file path=xl/comments9.xml><?xml version="1.0" encoding="utf-8"?>
<comments xmlns="http://schemas.openxmlformats.org/spreadsheetml/2006/main">
  <authors>
    <author>smooney</author>
    <author>temp</author>
  </authors>
  <commentList>
    <comment ref="E2" authorId="0">
      <text>
        <r>
          <rPr>
            <sz val="11"/>
            <rFont val="Tahoma"/>
            <family val="2"/>
          </rPr>
          <t xml:space="preserve">
Insert the number of square metres of the building you wish to calculate.</t>
        </r>
      </text>
    </comment>
    <comment ref="F2" authorId="0">
      <text>
        <r>
          <rPr>
            <sz val="8"/>
            <rFont val="Tahoma"/>
            <family val="2"/>
          </rPr>
          <t xml:space="preserve">
</t>
        </r>
        <r>
          <rPr>
            <sz val="11"/>
            <rFont val="Tahoma"/>
            <family val="2"/>
          </rPr>
          <t>Insert the amount of unit(s) you wish to calculate.</t>
        </r>
      </text>
    </comment>
    <comment ref="G2" authorId="0">
      <text>
        <r>
          <rPr>
            <sz val="8"/>
            <rFont val="Tahoma"/>
            <family val="2"/>
          </rPr>
          <t xml:space="preserve">
</t>
        </r>
        <r>
          <rPr>
            <sz val="11"/>
            <rFont val="Tahoma"/>
            <family val="2"/>
          </rPr>
          <t>Instert the site numbers to which the unit you are calculating relates</t>
        </r>
      </text>
    </comment>
    <comment ref="I2" authorId="1">
      <text>
        <r>
          <rPr>
            <b/>
            <sz val="8"/>
            <rFont val="Tahoma"/>
            <family val="2"/>
          </rPr>
          <t>temp:</t>
        </r>
        <r>
          <rPr>
            <sz val="8"/>
            <rFont val="Tahoma"/>
            <family val="2"/>
          </rPr>
          <t xml:space="preserve">
SWD = 0.25 / m2</t>
        </r>
      </text>
    </comment>
    <comment ref="J2" authorId="1">
      <text>
        <r>
          <rPr>
            <b/>
            <sz val="8"/>
            <rFont val="Tahoma"/>
            <family val="2"/>
          </rPr>
          <t>temp:</t>
        </r>
        <r>
          <rPr>
            <sz val="8"/>
            <rFont val="Tahoma"/>
            <family val="2"/>
          </rPr>
          <t xml:space="preserve">
Roads = €6.10 / m2</t>
        </r>
      </text>
    </comment>
    <comment ref="K2" authorId="1">
      <text>
        <r>
          <rPr>
            <b/>
            <sz val="8"/>
            <rFont val="Tahoma"/>
            <family val="2"/>
          </rPr>
          <t>temp:</t>
        </r>
        <r>
          <rPr>
            <sz val="8"/>
            <rFont val="Tahoma"/>
            <family val="2"/>
          </rPr>
          <t xml:space="preserve">
SI = €1.90 / m2</t>
        </r>
      </text>
    </comment>
  </commentList>
</comments>
</file>

<file path=xl/sharedStrings.xml><?xml version="1.0" encoding="utf-8"?>
<sst xmlns="http://schemas.openxmlformats.org/spreadsheetml/2006/main" count="626" uniqueCount="110">
  <si>
    <t>Totals</t>
  </si>
  <si>
    <t>Units</t>
  </si>
  <si>
    <t>Roads</t>
  </si>
  <si>
    <t>Commercial/Retail/Retail Warehousing</t>
  </si>
  <si>
    <t>1-10 Units</t>
  </si>
  <si>
    <t>11-20 Units</t>
  </si>
  <si>
    <t>21+ Units</t>
  </si>
  <si>
    <t>Estate Monitoring Calculation</t>
  </si>
  <si>
    <t>Retail/Commercial Levy Calculation</t>
  </si>
  <si>
    <t>Commercial/Retail/Retail Warehousing - 25% reduction</t>
  </si>
  <si>
    <t>Commercial/Retail/Retail Warehousing - 50% reduction</t>
  </si>
  <si>
    <t>Industrial / Manufact./ Warehousing / Port Warehousing Property</t>
  </si>
  <si>
    <t>Indust. /Manuf./ Warehsing/Port Warehsing Prop - 50% reduction</t>
  </si>
  <si>
    <t>Open Storage / Hard Surfaced Comm. / Open Port Storage Space</t>
  </si>
  <si>
    <t>Per Ha.</t>
  </si>
  <si>
    <t>Golf/ Pitch &amp; Putt Clubs (Per Hectare)</t>
  </si>
  <si>
    <t>Agricultural Development including stables / kennels</t>
  </si>
  <si>
    <t>Per Mast</t>
  </si>
  <si>
    <t>Non Financial / Non Professional Services Office Use</t>
  </si>
  <si>
    <t>Sq. Metre</t>
  </si>
  <si>
    <t>Indust. /Manuf./ Warehsing/Port Warehsing Prop - 25% reduction</t>
  </si>
  <si>
    <t>Unit(s)</t>
  </si>
  <si>
    <t>Site No.(s)</t>
  </si>
  <si>
    <t>Total</t>
  </si>
  <si>
    <t>Commercial / Retail / Warehousing</t>
  </si>
  <si>
    <t>Commercial / Retail / Warehousing - 25% reduction</t>
  </si>
  <si>
    <t>Commercial / Retail / Warehousing - 50% reduction</t>
  </si>
  <si>
    <t>Industrial / Manufact./ Warehousing / Port Warehousing Property - 25% reduction</t>
  </si>
  <si>
    <t>Industrial / Manufact./ Warehousing / Port Warehousing Property - 50% reduction</t>
  </si>
  <si>
    <t>Special Contribution(s)</t>
  </si>
  <si>
    <t>MULTI</t>
  </si>
  <si>
    <t>See Multi Tab for breakdown</t>
  </si>
  <si>
    <t xml:space="preserve">Residential + Retail/Commercial </t>
  </si>
  <si>
    <t>Bond</t>
  </si>
  <si>
    <t>Special</t>
  </si>
  <si>
    <t>Estate Monitoring</t>
  </si>
  <si>
    <t>2.</t>
  </si>
  <si>
    <t>SUMMARY TOTAL</t>
  </si>
  <si>
    <t xml:space="preserve">SUMMARY </t>
  </si>
  <si>
    <t xml:space="preserve">Plan Ref---&gt; </t>
  </si>
  <si>
    <t>100 m2</t>
  </si>
  <si>
    <t>Residential</t>
  </si>
  <si>
    <t>&gt;300 m2</t>
  </si>
  <si>
    <t>SWD</t>
  </si>
  <si>
    <t>Social Infra.</t>
  </si>
  <si>
    <t>DCS16 Total</t>
  </si>
  <si>
    <t>Social Infra</t>
  </si>
  <si>
    <t>DCS 16 Total</t>
  </si>
  <si>
    <t>Social infra.</t>
  </si>
  <si>
    <t>Indoor Amenity / Play / Recreational / Sports Facility</t>
  </si>
  <si>
    <t>Electricity Pylons</t>
  </si>
  <si>
    <t>400 kv</t>
  </si>
  <si>
    <t>220 kv</t>
  </si>
  <si>
    <t>Per Pylon</t>
  </si>
  <si>
    <t>Non Financial / Non Professional Services office use / Data Centres - 50% reduction</t>
  </si>
  <si>
    <t>Non Financial / Non Professional Services Office Use - 25%</t>
  </si>
  <si>
    <t>Non Financial / Non Professional Services Office Use - 50%</t>
  </si>
  <si>
    <t>Indoor Amenity / Play / Recreational / Sports Facility - 25% reduction</t>
  </si>
  <si>
    <t>Indoor Amenity / Play / Recreational / Sports Facility - 50% reduction</t>
  </si>
  <si>
    <t>Non Financial / Non Professional Services Office use / Data Centres - 25% reduction</t>
  </si>
  <si>
    <t>Agricultural Development including stables / Kennels</t>
  </si>
  <si>
    <t>Residential Calc</t>
  </si>
  <si>
    <r>
      <t>&lt;100 m</t>
    </r>
    <r>
      <rPr>
        <vertAlign val="superscript"/>
        <sz val="12"/>
        <rFont val="Arial"/>
        <family val="2"/>
      </rPr>
      <t>2</t>
    </r>
  </si>
  <si>
    <r>
      <t>140 m</t>
    </r>
    <r>
      <rPr>
        <vertAlign val="superscript"/>
        <sz val="12"/>
        <rFont val="Arial"/>
        <family val="2"/>
      </rPr>
      <t>2</t>
    </r>
  </si>
  <si>
    <r>
      <t>141 m</t>
    </r>
    <r>
      <rPr>
        <vertAlign val="superscript"/>
        <sz val="12"/>
        <rFont val="Arial"/>
        <family val="2"/>
      </rPr>
      <t>2</t>
    </r>
  </si>
  <si>
    <r>
      <t>200 m</t>
    </r>
    <r>
      <rPr>
        <vertAlign val="superscript"/>
        <sz val="12"/>
        <rFont val="Arial"/>
        <family val="2"/>
      </rPr>
      <t>2</t>
    </r>
  </si>
  <si>
    <r>
      <t>201 m</t>
    </r>
    <r>
      <rPr>
        <vertAlign val="superscript"/>
        <sz val="12"/>
        <rFont val="Arial"/>
        <family val="2"/>
      </rPr>
      <t>2</t>
    </r>
  </si>
  <si>
    <r>
      <t>300 m</t>
    </r>
    <r>
      <rPr>
        <vertAlign val="superscript"/>
        <sz val="12"/>
        <rFont val="Arial"/>
        <family val="2"/>
      </rPr>
      <t>2</t>
    </r>
  </si>
  <si>
    <r>
      <t>(A)</t>
    </r>
    <r>
      <rPr>
        <b/>
        <sz val="12"/>
        <rFont val="Wingdings"/>
        <family val="0"/>
      </rPr>
      <t>è</t>
    </r>
  </si>
  <si>
    <r>
      <t>(B)</t>
    </r>
    <r>
      <rPr>
        <b/>
        <sz val="12"/>
        <rFont val="Wingdings"/>
        <family val="0"/>
      </rPr>
      <t>è</t>
    </r>
  </si>
  <si>
    <r>
      <t>(C)</t>
    </r>
    <r>
      <rPr>
        <b/>
        <sz val="12"/>
        <rFont val="Wingdings"/>
        <family val="0"/>
      </rPr>
      <t>è</t>
    </r>
  </si>
  <si>
    <t xml:space="preserve">Bond Surety Calculation </t>
  </si>
  <si>
    <t>Per Acre</t>
  </si>
  <si>
    <t>New Commerial/Industrial Development</t>
  </si>
  <si>
    <t>No of House Units in Development</t>
  </si>
  <si>
    <t>Renewable Energy Initiatives (export to Grid)</t>
  </si>
  <si>
    <t>Per 0.1mw</t>
  </si>
  <si>
    <t>Telecommunications Mast (excluding broadband carriers)</t>
  </si>
  <si>
    <t>Non Financial / Non Professional Services Office Use / Data Centres</t>
  </si>
  <si>
    <t>Non Financial/Non Professional Services Office Use/Data Centres</t>
  </si>
  <si>
    <t>Non Financial/Non Professional Services Office Use/Data Centres-50% reduction</t>
  </si>
  <si>
    <t>Non Financial/Non Professional ServicesOffice Use/Data Centres-25% reduction</t>
  </si>
  <si>
    <t>Indust/Manuf/Warehsing/Port Warehsing Prop-25% reduction</t>
  </si>
  <si>
    <t>Indust/Manuf/Warehsing/Port Warehsing Prop-50% reduction</t>
  </si>
  <si>
    <t>Indoor Amenity /Play /Recreational /Sports Facility-25% reduction</t>
  </si>
  <si>
    <t>Indoor Amenity/Play/Recreational/Sports Facility-50% reduction</t>
  </si>
  <si>
    <t>Open Storage/Hard Surfaced Comm/Open Port Storage Space</t>
  </si>
  <si>
    <t>Agricultural Development including stables /kennels</t>
  </si>
  <si>
    <t>Commercial/Retail/Retail Warehousing-25% reduction</t>
  </si>
  <si>
    <t>Commercial/Retail/Retail Warehousing-50% reduction</t>
  </si>
  <si>
    <t>1.</t>
  </si>
  <si>
    <t>Other</t>
  </si>
  <si>
    <t xml:space="preserve">Industrial / Manufact./ Warehousing / Port Warehousing Property </t>
  </si>
  <si>
    <t>Multi</t>
  </si>
  <si>
    <t>DEVELOPMENT CONTRIBUTIONS CALCULATION 1st January 2024</t>
  </si>
  <si>
    <t>DCS24 Total</t>
  </si>
  <si>
    <t>Exempt</t>
  </si>
  <si>
    <t>Quarries/Extractive Industry (Per tonne)</t>
  </si>
  <si>
    <t>Per Tonne</t>
  </si>
  <si>
    <t>Land Filling / Reclamation</t>
  </si>
  <si>
    <t>Res. Extension</t>
  </si>
  <si>
    <t>Total Residential</t>
  </si>
  <si>
    <t>Total Res. Extension</t>
  </si>
  <si>
    <t xml:space="preserve">SWD </t>
  </si>
  <si>
    <t xml:space="preserve">Social Infra. </t>
  </si>
  <si>
    <t>SWD Ext.</t>
  </si>
  <si>
    <t>Roads Ext.</t>
  </si>
  <si>
    <t>Social Infra. Ext.</t>
  </si>
  <si>
    <t>Res. Extension Calc</t>
  </si>
  <si>
    <t>MEATH COUNTY COUNCIL</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</si>
</sst>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00"/>
    <numFmt numFmtId="166" formatCode="0.0"/>
    <numFmt numFmtId="167" formatCode="[$-1809]dd\ mmmm\ yyyy"/>
    <numFmt numFmtId="168" formatCode="&quot;€&quot;#,##0.00"/>
    <numFmt numFmtId="169" formatCode="#,##0.00_ ;\-#,##0.00\ "/>
    <numFmt numFmtId="170" formatCode="&quot;Yes&quot;;&quot;Yes&quot;;&quot;No&quot;"/>
    <numFmt numFmtId="171" formatCode="&quot;True&quot;;&quot;True&quot;;&quot;False&quot;"/>
    <numFmt numFmtId="172" formatCode="&quot;On&quot;;&quot;On&quot;;&quot;Off&quot;"/>
    <numFmt numFmtId="173" formatCode="[$€-2]\ #,##0.00_);[Red]\([$€-2]\ #,##0.00\)"/>
  </numFmts>
  <fonts count="66">
    <font>
      <sz val="10"/>
      <name val="Arial"/>
      <family val="0"/>
    </font>
    <font>
      <sz val="8"/>
      <name val="Arial"/>
      <family val="2"/>
    </font>
    <font>
      <sz val="8"/>
      <name val="Tahoma"/>
      <family val="2"/>
    </font>
    <font>
      <sz val="12"/>
      <name val="Tahoma"/>
      <family val="2"/>
    </font>
    <font>
      <u val="single"/>
      <sz val="10"/>
      <color indexed="12"/>
      <name val="Arial"/>
      <family val="2"/>
    </font>
    <font>
      <u val="single"/>
      <sz val="10"/>
      <color indexed="36"/>
      <name val="Arial"/>
      <family val="2"/>
    </font>
    <font>
      <b/>
      <sz val="10"/>
      <name val="Tahoma"/>
      <family val="2"/>
    </font>
    <font>
      <b/>
      <sz val="10"/>
      <name val="Arial"/>
      <family val="2"/>
    </font>
    <font>
      <sz val="11"/>
      <name val="Tahoma"/>
      <family val="2"/>
    </font>
    <font>
      <b/>
      <sz val="11"/>
      <name val="Arial"/>
      <family val="2"/>
    </font>
    <font>
      <sz val="11"/>
      <name val="Arial"/>
      <family val="2"/>
    </font>
    <font>
      <sz val="12"/>
      <color indexed="49"/>
      <name val="Arial"/>
      <family val="2"/>
    </font>
    <font>
      <b/>
      <sz val="12"/>
      <color indexed="49"/>
      <name val="Arial"/>
      <family val="2"/>
    </font>
    <font>
      <b/>
      <u val="single"/>
      <sz val="12"/>
      <color indexed="49"/>
      <name val="Arial"/>
      <family val="2"/>
    </font>
    <font>
      <sz val="10"/>
      <name val="Tahoma"/>
      <family val="2"/>
    </font>
    <font>
      <b/>
      <sz val="11"/>
      <name val="Tahoma"/>
      <family val="2"/>
    </font>
    <font>
      <b/>
      <sz val="12"/>
      <color indexed="10"/>
      <name val="Arial"/>
      <family val="2"/>
    </font>
    <font>
      <b/>
      <sz val="12"/>
      <name val="Arial"/>
      <family val="2"/>
    </font>
    <font>
      <sz val="10"/>
      <color indexed="9"/>
      <name val="Arial"/>
      <family val="2"/>
    </font>
    <font>
      <b/>
      <u val="single"/>
      <sz val="12"/>
      <name val="Arial"/>
      <family val="2"/>
    </font>
    <font>
      <sz val="12"/>
      <name val="Arial"/>
      <family val="2"/>
    </font>
    <font>
      <b/>
      <sz val="8"/>
      <name val="Tahoma"/>
      <family val="2"/>
    </font>
    <font>
      <b/>
      <sz val="12"/>
      <name val="Tahoma"/>
      <family val="2"/>
    </font>
    <font>
      <sz val="11"/>
      <color indexed="9"/>
      <name val="Arial"/>
      <family val="2"/>
    </font>
    <font>
      <b/>
      <sz val="12"/>
      <color indexed="8"/>
      <name val="Arial"/>
      <family val="2"/>
    </font>
    <font>
      <vertAlign val="superscript"/>
      <sz val="12"/>
      <name val="Arial"/>
      <family val="2"/>
    </font>
    <font>
      <b/>
      <sz val="12"/>
      <name val="Wingdings"/>
      <family val="0"/>
    </font>
    <font>
      <b/>
      <sz val="16"/>
      <name val="Times New Roman"/>
      <family val="1"/>
    </font>
    <font>
      <b/>
      <sz val="14"/>
      <name val="Arial"/>
      <family val="2"/>
    </font>
    <font>
      <sz val="12"/>
      <name val="Times New Roman"/>
      <family val="1"/>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mediu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color indexed="63"/>
      </top>
      <bottom style="medium"/>
    </border>
    <border>
      <left style="thin"/>
      <right style="thin"/>
      <top style="thin"/>
      <bottom>
        <color indexed="63"/>
      </bottom>
    </border>
    <border>
      <left style="medium"/>
      <right style="thin"/>
      <top style="medium"/>
      <bottom style="medium"/>
    </border>
    <border>
      <left style="medium"/>
      <right style="thin"/>
      <top style="medium"/>
      <bottom>
        <color indexed="63"/>
      </bottom>
    </border>
    <border>
      <left style="thin"/>
      <right style="thin"/>
      <top style="medium"/>
      <bottom>
        <color indexed="63"/>
      </bottom>
    </border>
    <border>
      <left style="medium"/>
      <right style="thin"/>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medium"/>
      <bottom style="medium"/>
    </border>
    <border>
      <left style="thin"/>
      <right>
        <color indexed="63"/>
      </right>
      <top style="medium"/>
      <bottom>
        <color indexed="63"/>
      </bottom>
    </border>
    <border>
      <left>
        <color indexed="63"/>
      </left>
      <right style="thin"/>
      <top style="medium"/>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color indexed="63"/>
      </right>
      <top style="medium"/>
      <bottom style="medium"/>
    </border>
    <border>
      <left>
        <color indexed="63"/>
      </left>
      <right style="thin"/>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style="thin"/>
      <top>
        <color indexed="63"/>
      </top>
      <bottom style="medium"/>
    </border>
    <border>
      <left style="thin"/>
      <right>
        <color indexed="63"/>
      </right>
      <top style="thin"/>
      <bottom style="thin"/>
    </border>
    <border>
      <left style="thin"/>
      <right>
        <color indexed="63"/>
      </right>
      <top>
        <color indexed="63"/>
      </top>
      <bottom style="thin"/>
    </border>
    <border>
      <left style="medium"/>
      <right style="medium"/>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style="medium"/>
      <bottom style="medium"/>
    </border>
    <border>
      <left style="thin"/>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4"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15">
    <xf numFmtId="0" fontId="0" fillId="0" borderId="0" xfId="0" applyAlignment="1">
      <alignment/>
    </xf>
    <xf numFmtId="49" fontId="7" fillId="0" borderId="0" xfId="0" applyNumberFormat="1" applyFont="1" applyFill="1" applyBorder="1" applyAlignment="1" applyProtection="1">
      <alignment horizontal="center" wrapText="1"/>
      <protection locked="0"/>
    </xf>
    <xf numFmtId="0" fontId="0" fillId="0" borderId="0" xfId="0" applyFont="1" applyAlignment="1" applyProtection="1">
      <alignment/>
      <protection locked="0"/>
    </xf>
    <xf numFmtId="0" fontId="10" fillId="0" borderId="0" xfId="0" applyFont="1" applyAlignment="1" applyProtection="1">
      <alignment/>
      <protection locked="0"/>
    </xf>
    <xf numFmtId="0" fontId="10" fillId="0" borderId="0" xfId="0" applyFont="1" applyBorder="1" applyAlignment="1" applyProtection="1">
      <alignment/>
      <protection locked="0"/>
    </xf>
    <xf numFmtId="0" fontId="0" fillId="0" borderId="0" xfId="0" applyFont="1" applyBorder="1" applyAlignment="1" applyProtection="1">
      <alignment/>
      <protection/>
    </xf>
    <xf numFmtId="4" fontId="0" fillId="0" borderId="0" xfId="0" applyNumberFormat="1" applyFont="1" applyFill="1" applyBorder="1" applyAlignment="1" applyProtection="1">
      <alignment/>
      <protection/>
    </xf>
    <xf numFmtId="0" fontId="10" fillId="0" borderId="0" xfId="0" applyFont="1" applyBorder="1" applyAlignment="1" applyProtection="1">
      <alignment/>
      <protection/>
    </xf>
    <xf numFmtId="0" fontId="0" fillId="0" borderId="0" xfId="0" applyFont="1" applyAlignment="1" applyProtection="1">
      <alignment/>
      <protection/>
    </xf>
    <xf numFmtId="0" fontId="7" fillId="0" borderId="0" xfId="0" applyFont="1" applyBorder="1" applyAlignment="1" applyProtection="1">
      <alignment/>
      <protection/>
    </xf>
    <xf numFmtId="4" fontId="17" fillId="0" borderId="10" xfId="0" applyNumberFormat="1" applyFont="1" applyFill="1" applyBorder="1" applyAlignment="1" applyProtection="1">
      <alignment/>
      <protection/>
    </xf>
    <xf numFmtId="4" fontId="10" fillId="0" borderId="0" xfId="0" applyNumberFormat="1" applyFont="1" applyFill="1" applyBorder="1" applyAlignment="1" applyProtection="1">
      <alignment/>
      <protection/>
    </xf>
    <xf numFmtId="4" fontId="10" fillId="0" borderId="0" xfId="0" applyNumberFormat="1" applyFont="1" applyBorder="1" applyAlignment="1" applyProtection="1">
      <alignment/>
      <protection/>
    </xf>
    <xf numFmtId="4" fontId="9" fillId="0" borderId="0" xfId="0" applyNumberFormat="1" applyFont="1" applyFill="1" applyBorder="1" applyAlignment="1" applyProtection="1">
      <alignment/>
      <protection/>
    </xf>
    <xf numFmtId="4" fontId="18" fillId="0" borderId="0" xfId="0" applyNumberFormat="1" applyFont="1" applyFill="1" applyBorder="1" applyAlignment="1" applyProtection="1">
      <alignment/>
      <protection/>
    </xf>
    <xf numFmtId="0" fontId="10" fillId="0" borderId="0" xfId="0" applyFont="1" applyAlignment="1" applyProtection="1">
      <alignment/>
      <protection/>
    </xf>
    <xf numFmtId="0" fontId="10" fillId="0" borderId="0" xfId="0" applyFont="1" applyFill="1" applyBorder="1" applyAlignment="1" applyProtection="1">
      <alignment/>
      <protection/>
    </xf>
    <xf numFmtId="4" fontId="9" fillId="0" borderId="11" xfId="0" applyNumberFormat="1" applyFont="1" applyFill="1" applyBorder="1" applyAlignment="1" applyProtection="1">
      <alignment vertical="center"/>
      <protection/>
    </xf>
    <xf numFmtId="49" fontId="7" fillId="0" borderId="12" xfId="0" applyNumberFormat="1" applyFont="1" applyFill="1" applyBorder="1" applyAlignment="1" applyProtection="1">
      <alignment horizontal="center" wrapText="1"/>
      <protection locked="0"/>
    </xf>
    <xf numFmtId="49" fontId="7" fillId="0" borderId="13" xfId="0" applyNumberFormat="1" applyFont="1" applyFill="1" applyBorder="1" applyAlignment="1" applyProtection="1">
      <alignment horizontal="center" wrapText="1"/>
      <protection locked="0"/>
    </xf>
    <xf numFmtId="4" fontId="18" fillId="0" borderId="14" xfId="0" applyNumberFormat="1" applyFont="1" applyFill="1" applyBorder="1" applyAlignment="1" applyProtection="1">
      <alignment/>
      <protection/>
    </xf>
    <xf numFmtId="0" fontId="7" fillId="0" borderId="15" xfId="0" applyFont="1" applyBorder="1" applyAlignment="1" applyProtection="1">
      <alignment/>
      <protection/>
    </xf>
    <xf numFmtId="0" fontId="7" fillId="0" borderId="0" xfId="0" applyFont="1" applyFill="1" applyBorder="1" applyAlignment="1" applyProtection="1">
      <alignment horizontal="left"/>
      <protection/>
    </xf>
    <xf numFmtId="49" fontId="0" fillId="0" borderId="0" xfId="0" applyNumberFormat="1" applyFont="1" applyFill="1" applyBorder="1" applyAlignment="1" applyProtection="1">
      <alignment wrapText="1"/>
      <protection locked="0"/>
    </xf>
    <xf numFmtId="0" fontId="7" fillId="0" borderId="13" xfId="0" applyFont="1" applyFill="1" applyBorder="1" applyAlignment="1" applyProtection="1">
      <alignment horizontal="left"/>
      <protection/>
    </xf>
    <xf numFmtId="4" fontId="7" fillId="0" borderId="11" xfId="0" applyNumberFormat="1" applyFont="1" applyFill="1" applyBorder="1" applyAlignment="1" applyProtection="1">
      <alignment vertical="center"/>
      <protection/>
    </xf>
    <xf numFmtId="49" fontId="0" fillId="0" borderId="0" xfId="0" applyNumberFormat="1" applyFont="1" applyBorder="1" applyAlignment="1" applyProtection="1">
      <alignment wrapText="1"/>
      <protection locked="0"/>
    </xf>
    <xf numFmtId="4" fontId="0" fillId="0" borderId="0" xfId="0" applyNumberFormat="1" applyFont="1" applyBorder="1" applyAlignment="1" applyProtection="1">
      <alignment/>
      <protection/>
    </xf>
    <xf numFmtId="4" fontId="0" fillId="0" borderId="0" xfId="0" applyNumberFormat="1" applyFont="1" applyFill="1" applyAlignment="1" applyProtection="1">
      <alignment/>
      <protection/>
    </xf>
    <xf numFmtId="4" fontId="7" fillId="0" borderId="0" xfId="0" applyNumberFormat="1" applyFont="1" applyFill="1" applyBorder="1" applyAlignment="1" applyProtection="1">
      <alignment/>
      <protection/>
    </xf>
    <xf numFmtId="49" fontId="0" fillId="0" borderId="0" xfId="0" applyNumberFormat="1" applyFont="1" applyFill="1" applyAlignment="1" applyProtection="1">
      <alignment wrapText="1"/>
      <protection locked="0"/>
    </xf>
    <xf numFmtId="49" fontId="0" fillId="0" borderId="0" xfId="0" applyNumberFormat="1" applyFont="1" applyAlignment="1" applyProtection="1">
      <alignment wrapText="1"/>
      <protection locked="0"/>
    </xf>
    <xf numFmtId="0" fontId="0" fillId="0" borderId="16" xfId="0" applyFont="1" applyBorder="1" applyAlignment="1" applyProtection="1">
      <alignment/>
      <protection/>
    </xf>
    <xf numFmtId="0" fontId="0" fillId="0" borderId="14" xfId="0" applyFont="1" applyBorder="1" applyAlignment="1" applyProtection="1">
      <alignment/>
      <protection/>
    </xf>
    <xf numFmtId="49" fontId="0" fillId="0" borderId="14" xfId="0" applyNumberFormat="1" applyFont="1" applyFill="1" applyBorder="1" applyAlignment="1" applyProtection="1">
      <alignment wrapText="1"/>
      <protection locked="0"/>
    </xf>
    <xf numFmtId="4" fontId="0" fillId="0" borderId="14" xfId="0" applyNumberFormat="1" applyFont="1" applyFill="1" applyBorder="1" applyAlignment="1" applyProtection="1">
      <alignment/>
      <protection/>
    </xf>
    <xf numFmtId="0" fontId="0" fillId="0" borderId="15" xfId="0" applyFont="1" applyBorder="1" applyAlignment="1" applyProtection="1">
      <alignment/>
      <protection/>
    </xf>
    <xf numFmtId="49" fontId="10" fillId="0" borderId="0" xfId="0" applyNumberFormat="1" applyFont="1" applyBorder="1" applyAlignment="1" applyProtection="1">
      <alignment wrapText="1"/>
      <protection locked="0"/>
    </xf>
    <xf numFmtId="4" fontId="23" fillId="0" borderId="0" xfId="0" applyNumberFormat="1" applyFont="1" applyFill="1" applyBorder="1" applyAlignment="1" applyProtection="1">
      <alignment/>
      <protection/>
    </xf>
    <xf numFmtId="49" fontId="9" fillId="0" borderId="0" xfId="0" applyNumberFormat="1" applyFont="1" applyFill="1" applyBorder="1" applyAlignment="1" applyProtection="1">
      <alignment horizontal="center" wrapText="1"/>
      <protection locked="0"/>
    </xf>
    <xf numFmtId="4" fontId="10" fillId="0" borderId="0" xfId="0" applyNumberFormat="1" applyFont="1" applyFill="1" applyAlignment="1" applyProtection="1">
      <alignment/>
      <protection/>
    </xf>
    <xf numFmtId="49" fontId="9" fillId="0" borderId="12" xfId="0" applyNumberFormat="1" applyFont="1" applyFill="1" applyBorder="1" applyAlignment="1" applyProtection="1">
      <alignment horizontal="center" wrapText="1"/>
      <protection locked="0"/>
    </xf>
    <xf numFmtId="49" fontId="9" fillId="0" borderId="13" xfId="0" applyNumberFormat="1" applyFont="1" applyFill="1" applyBorder="1" applyAlignment="1" applyProtection="1">
      <alignment horizontal="center" wrapText="1"/>
      <protection locked="0"/>
    </xf>
    <xf numFmtId="49" fontId="10" fillId="0" borderId="0" xfId="0" applyNumberFormat="1" applyFont="1" applyFill="1" applyBorder="1" applyAlignment="1" applyProtection="1">
      <alignment wrapText="1"/>
      <protection locked="0"/>
    </xf>
    <xf numFmtId="0" fontId="23" fillId="0" borderId="0" xfId="0" applyFont="1" applyAlignment="1" applyProtection="1">
      <alignment/>
      <protection locked="0"/>
    </xf>
    <xf numFmtId="0" fontId="10" fillId="0" borderId="17" xfId="0" applyFont="1" applyBorder="1" applyAlignment="1" applyProtection="1">
      <alignment/>
      <protection/>
    </xf>
    <xf numFmtId="49" fontId="10" fillId="0" borderId="17" xfId="0" applyNumberFormat="1" applyFont="1" applyBorder="1" applyAlignment="1" applyProtection="1">
      <alignment wrapText="1"/>
      <protection locked="0"/>
    </xf>
    <xf numFmtId="49" fontId="10" fillId="0" borderId="0" xfId="0" applyNumberFormat="1" applyFont="1" applyAlignment="1" applyProtection="1">
      <alignment wrapText="1"/>
      <protection locked="0"/>
    </xf>
    <xf numFmtId="49" fontId="9" fillId="0" borderId="0" xfId="0" applyNumberFormat="1" applyFont="1" applyAlignment="1" applyProtection="1">
      <alignment horizontal="center" wrapText="1"/>
      <protection locked="0"/>
    </xf>
    <xf numFmtId="49" fontId="10" fillId="0" borderId="0" xfId="0" applyNumberFormat="1" applyFont="1" applyFill="1" applyAlignment="1" applyProtection="1">
      <alignment wrapText="1"/>
      <protection locked="0"/>
    </xf>
    <xf numFmtId="0" fontId="10" fillId="0" borderId="0" xfId="0" applyFont="1" applyFill="1" applyAlignment="1" applyProtection="1">
      <alignment/>
      <protection/>
    </xf>
    <xf numFmtId="0" fontId="10" fillId="0" borderId="0" xfId="0" applyFont="1" applyAlignment="1">
      <alignment/>
    </xf>
    <xf numFmtId="49" fontId="10" fillId="0" borderId="0" xfId="0" applyNumberFormat="1" applyFont="1" applyAlignment="1">
      <alignment wrapText="1"/>
    </xf>
    <xf numFmtId="0" fontId="10" fillId="0" borderId="16" xfId="0" applyFont="1" applyBorder="1" applyAlignment="1" applyProtection="1">
      <alignment/>
      <protection/>
    </xf>
    <xf numFmtId="0" fontId="10" fillId="0" borderId="14" xfId="0" applyFont="1" applyBorder="1" applyAlignment="1" applyProtection="1">
      <alignment/>
      <protection/>
    </xf>
    <xf numFmtId="49" fontId="10" fillId="0" borderId="14" xfId="0" applyNumberFormat="1" applyFont="1" applyFill="1" applyBorder="1" applyAlignment="1" applyProtection="1">
      <alignment wrapText="1"/>
      <protection locked="0"/>
    </xf>
    <xf numFmtId="4" fontId="10" fillId="0" borderId="14" xfId="0" applyNumberFormat="1" applyFont="1" applyFill="1" applyBorder="1" applyAlignment="1" applyProtection="1">
      <alignment/>
      <protection/>
    </xf>
    <xf numFmtId="4" fontId="23" fillId="0" borderId="14" xfId="0" applyNumberFormat="1" applyFont="1" applyFill="1" applyBorder="1" applyAlignment="1" applyProtection="1">
      <alignment/>
      <protection/>
    </xf>
    <xf numFmtId="0" fontId="10" fillId="0" borderId="15" xfId="0" applyFont="1" applyBorder="1" applyAlignment="1" applyProtection="1">
      <alignment/>
      <protection/>
    </xf>
    <xf numFmtId="0" fontId="9" fillId="0" borderId="0" xfId="0" applyFont="1" applyBorder="1" applyAlignment="1" applyProtection="1">
      <alignment/>
      <protection/>
    </xf>
    <xf numFmtId="0" fontId="9" fillId="0" borderId="15" xfId="0" applyFont="1" applyBorder="1" applyAlignment="1" applyProtection="1">
      <alignment/>
      <protection/>
    </xf>
    <xf numFmtId="0" fontId="0" fillId="0" borderId="0" xfId="0" applyFont="1" applyFill="1" applyAlignment="1" applyProtection="1">
      <alignment/>
      <protection/>
    </xf>
    <xf numFmtId="0" fontId="7" fillId="0" borderId="0" xfId="0" applyFont="1" applyFill="1" applyBorder="1" applyAlignment="1" applyProtection="1">
      <alignment horizontal="center"/>
      <protection/>
    </xf>
    <xf numFmtId="0" fontId="20" fillId="0" borderId="0" xfId="0" applyFont="1" applyAlignment="1" applyProtection="1">
      <alignment/>
      <protection locked="0"/>
    </xf>
    <xf numFmtId="0" fontId="17" fillId="0" borderId="18" xfId="0" applyFont="1" applyFill="1" applyBorder="1" applyAlignment="1" applyProtection="1">
      <alignment horizontal="center"/>
      <protection/>
    </xf>
    <xf numFmtId="0" fontId="24" fillId="0" borderId="18" xfId="0" applyFont="1" applyFill="1" applyBorder="1" applyAlignment="1" applyProtection="1">
      <alignment horizontal="center" wrapText="1"/>
      <protection/>
    </xf>
    <xf numFmtId="0" fontId="24" fillId="0" borderId="18" xfId="0" applyFont="1" applyFill="1" applyBorder="1" applyAlignment="1" applyProtection="1">
      <alignment horizontal="center"/>
      <protection/>
    </xf>
    <xf numFmtId="4" fontId="17" fillId="0" borderId="19" xfId="0" applyNumberFormat="1" applyFont="1" applyFill="1" applyBorder="1" applyAlignment="1" applyProtection="1">
      <alignment horizontal="center" vertical="center"/>
      <protection/>
    </xf>
    <xf numFmtId="4" fontId="17" fillId="0" borderId="11" xfId="0" applyNumberFormat="1" applyFont="1" applyFill="1" applyBorder="1" applyAlignment="1" applyProtection="1">
      <alignment horizontal="center" vertical="center"/>
      <protection/>
    </xf>
    <xf numFmtId="49" fontId="17" fillId="0" borderId="10" xfId="0" applyNumberFormat="1" applyFont="1" applyFill="1" applyBorder="1" applyAlignment="1" applyProtection="1">
      <alignment horizontal="center" wrapText="1"/>
      <protection locked="0"/>
    </xf>
    <xf numFmtId="4" fontId="20" fillId="0" borderId="0" xfId="0" applyNumberFormat="1" applyFont="1" applyFill="1" applyBorder="1" applyAlignment="1" applyProtection="1">
      <alignment/>
      <protection/>
    </xf>
    <xf numFmtId="0" fontId="17" fillId="0" borderId="0" xfId="0" applyFont="1" applyBorder="1" applyAlignment="1" applyProtection="1">
      <alignment/>
      <protection/>
    </xf>
    <xf numFmtId="0" fontId="17" fillId="0" borderId="0" xfId="0" applyFont="1" applyBorder="1" applyAlignment="1" applyProtection="1">
      <alignment horizontal="right"/>
      <protection/>
    </xf>
    <xf numFmtId="0" fontId="17" fillId="33" borderId="20" xfId="0" applyFont="1" applyFill="1" applyBorder="1" applyAlignment="1" applyProtection="1">
      <alignment/>
      <protection/>
    </xf>
    <xf numFmtId="0" fontId="17" fillId="33" borderId="21" xfId="0" applyFont="1" applyFill="1" applyBorder="1" applyAlignment="1" applyProtection="1">
      <alignment/>
      <protection/>
    </xf>
    <xf numFmtId="0" fontId="17" fillId="33" borderId="21" xfId="0" applyFont="1" applyFill="1" applyBorder="1" applyAlignment="1" applyProtection="1">
      <alignment horizontal="center"/>
      <protection/>
    </xf>
    <xf numFmtId="4" fontId="17" fillId="0" borderId="11" xfId="0" applyNumberFormat="1" applyFont="1" applyFill="1" applyBorder="1" applyAlignment="1" applyProtection="1">
      <alignment horizontal="center"/>
      <protection/>
    </xf>
    <xf numFmtId="0" fontId="17" fillId="0" borderId="22" xfId="0" applyFont="1" applyFill="1" applyBorder="1" applyAlignment="1" applyProtection="1">
      <alignment/>
      <protection/>
    </xf>
    <xf numFmtId="0" fontId="17" fillId="0" borderId="23" xfId="0" applyFont="1" applyBorder="1" applyAlignment="1" applyProtection="1">
      <alignment/>
      <protection/>
    </xf>
    <xf numFmtId="0" fontId="20" fillId="0" borderId="24" xfId="0" applyFont="1" applyFill="1" applyBorder="1" applyAlignment="1" applyProtection="1">
      <alignment horizontal="left"/>
      <protection/>
    </xf>
    <xf numFmtId="0" fontId="20" fillId="0" borderId="25" xfId="0" applyFont="1" applyFill="1" applyBorder="1" applyAlignment="1" applyProtection="1">
      <alignment horizontal="left"/>
      <protection/>
    </xf>
    <xf numFmtId="2" fontId="20" fillId="0" borderId="0" xfId="0" applyNumberFormat="1" applyFont="1" applyBorder="1" applyAlignment="1" applyProtection="1">
      <alignment/>
      <protection/>
    </xf>
    <xf numFmtId="4" fontId="20" fillId="0" borderId="0" xfId="0" applyNumberFormat="1" applyFont="1" applyBorder="1" applyAlignment="1" applyProtection="1">
      <alignment/>
      <protection/>
    </xf>
    <xf numFmtId="0" fontId="20" fillId="0" borderId="0" xfId="0" applyFont="1" applyBorder="1" applyAlignment="1" applyProtection="1">
      <alignment/>
      <protection locked="0"/>
    </xf>
    <xf numFmtId="49" fontId="17" fillId="0" borderId="0" xfId="0" applyNumberFormat="1" applyFont="1" applyFill="1" applyBorder="1" applyAlignment="1" applyProtection="1">
      <alignment wrapText="1"/>
      <protection/>
    </xf>
    <xf numFmtId="0" fontId="17" fillId="0" borderId="26" xfId="0" applyFont="1" applyBorder="1" applyAlignment="1" applyProtection="1">
      <alignment/>
      <protection/>
    </xf>
    <xf numFmtId="0" fontId="17" fillId="0" borderId="10" xfId="0" applyFont="1" applyBorder="1" applyAlignment="1" applyProtection="1">
      <alignment/>
      <protection/>
    </xf>
    <xf numFmtId="49" fontId="17" fillId="0" borderId="10" xfId="0" applyNumberFormat="1" applyFont="1" applyFill="1" applyBorder="1" applyAlignment="1" applyProtection="1">
      <alignment wrapText="1"/>
      <protection/>
    </xf>
    <xf numFmtId="0" fontId="17" fillId="0" borderId="10" xfId="0" applyFont="1" applyBorder="1" applyAlignment="1" applyProtection="1">
      <alignment horizontal="right"/>
      <protection/>
    </xf>
    <xf numFmtId="0" fontId="17" fillId="0" borderId="27" xfId="0" applyFont="1" applyBorder="1" applyAlignment="1" applyProtection="1">
      <alignment/>
      <protection/>
    </xf>
    <xf numFmtId="0" fontId="17" fillId="0" borderId="28" xfId="0" applyFont="1" applyBorder="1" applyAlignment="1" applyProtection="1">
      <alignment/>
      <protection/>
    </xf>
    <xf numFmtId="0" fontId="17" fillId="0" borderId="0" xfId="0" applyFont="1" applyAlignment="1" applyProtection="1">
      <alignment/>
      <protection/>
    </xf>
    <xf numFmtId="0" fontId="20" fillId="0" borderId="0" xfId="0" applyFont="1" applyAlignment="1" applyProtection="1">
      <alignment wrapText="1"/>
      <protection locked="0"/>
    </xf>
    <xf numFmtId="0" fontId="20" fillId="0" borderId="0" xfId="0" applyFont="1" applyAlignment="1" applyProtection="1">
      <alignment/>
      <protection/>
    </xf>
    <xf numFmtId="0" fontId="17" fillId="0" borderId="15" xfId="0" applyFont="1" applyBorder="1" applyAlignment="1" applyProtection="1">
      <alignment/>
      <protection/>
    </xf>
    <xf numFmtId="0" fontId="17" fillId="0" borderId="10" xfId="0" applyFont="1" applyFill="1" applyBorder="1" applyAlignment="1" applyProtection="1">
      <alignment wrapText="1"/>
      <protection/>
    </xf>
    <xf numFmtId="0" fontId="17" fillId="33" borderId="21" xfId="0" applyFont="1" applyFill="1" applyBorder="1" applyAlignment="1" applyProtection="1">
      <alignment horizontal="right" wrapText="1"/>
      <protection/>
    </xf>
    <xf numFmtId="49" fontId="7" fillId="0" borderId="0" xfId="0" applyNumberFormat="1" applyFont="1" applyFill="1" applyBorder="1" applyAlignment="1" applyProtection="1">
      <alignment wrapText="1"/>
      <protection/>
    </xf>
    <xf numFmtId="0" fontId="7" fillId="0" borderId="0" xfId="0" applyFont="1" applyBorder="1" applyAlignment="1" applyProtection="1">
      <alignment/>
      <protection/>
    </xf>
    <xf numFmtId="0" fontId="7" fillId="0" borderId="0" xfId="0" applyFont="1" applyBorder="1" applyAlignment="1" applyProtection="1">
      <alignment horizontal="right"/>
      <protection/>
    </xf>
    <xf numFmtId="49" fontId="17" fillId="0" borderId="0" xfId="0" applyNumberFormat="1" applyFont="1" applyFill="1" applyBorder="1" applyAlignment="1" applyProtection="1">
      <alignment wrapText="1"/>
      <protection locked="0"/>
    </xf>
    <xf numFmtId="0" fontId="17" fillId="0" borderId="10" xfId="0" applyFont="1" applyFill="1" applyBorder="1" applyAlignment="1" applyProtection="1">
      <alignment horizontal="left"/>
      <protection/>
    </xf>
    <xf numFmtId="49" fontId="17" fillId="0" borderId="29" xfId="0" applyNumberFormat="1" applyFont="1" applyFill="1" applyBorder="1" applyAlignment="1" applyProtection="1">
      <alignment horizontal="center" wrapText="1"/>
      <protection locked="0"/>
    </xf>
    <xf numFmtId="0" fontId="20" fillId="0" borderId="28" xfId="0" applyFont="1" applyBorder="1" applyAlignment="1" applyProtection="1">
      <alignment/>
      <protection locked="0"/>
    </xf>
    <xf numFmtId="49" fontId="17" fillId="0" borderId="28" xfId="0" applyNumberFormat="1" applyFont="1" applyFill="1" applyBorder="1" applyAlignment="1" applyProtection="1">
      <alignment horizontal="center" wrapText="1"/>
      <protection/>
    </xf>
    <xf numFmtId="4" fontId="20" fillId="0" borderId="28" xfId="0" applyNumberFormat="1" applyFont="1" applyFill="1" applyBorder="1" applyAlignment="1" applyProtection="1">
      <alignment/>
      <protection/>
    </xf>
    <xf numFmtId="2" fontId="20" fillId="0" borderId="28" xfId="0" applyNumberFormat="1" applyFont="1" applyBorder="1" applyAlignment="1" applyProtection="1">
      <alignment/>
      <protection/>
    </xf>
    <xf numFmtId="0" fontId="17" fillId="0" borderId="10" xfId="0" applyFont="1" applyFill="1" applyBorder="1" applyAlignment="1" applyProtection="1">
      <alignment horizontal="center"/>
      <protection/>
    </xf>
    <xf numFmtId="0" fontId="20" fillId="34" borderId="15" xfId="0" applyFont="1" applyFill="1" applyBorder="1" applyAlignment="1" applyProtection="1">
      <alignment/>
      <protection locked="0"/>
    </xf>
    <xf numFmtId="0" fontId="20" fillId="34" borderId="0" xfId="0" applyFont="1" applyFill="1" applyBorder="1" applyAlignment="1" applyProtection="1">
      <alignment/>
      <protection locked="0"/>
    </xf>
    <xf numFmtId="0" fontId="20" fillId="34" borderId="0" xfId="0" applyFont="1" applyFill="1" applyBorder="1" applyAlignment="1" applyProtection="1">
      <alignment/>
      <protection/>
    </xf>
    <xf numFmtId="0" fontId="11" fillId="34" borderId="0" xfId="0" applyFont="1" applyFill="1" applyBorder="1" applyAlignment="1" applyProtection="1">
      <alignment/>
      <protection/>
    </xf>
    <xf numFmtId="0" fontId="17" fillId="34" borderId="30" xfId="0" applyFont="1" applyFill="1" applyBorder="1" applyAlignment="1" applyProtection="1">
      <alignment/>
      <protection/>
    </xf>
    <xf numFmtId="0" fontId="17" fillId="34" borderId="0" xfId="0" applyFont="1" applyFill="1" applyBorder="1" applyAlignment="1" applyProtection="1">
      <alignment horizontal="center"/>
      <protection/>
    </xf>
    <xf numFmtId="0" fontId="17" fillId="34" borderId="0" xfId="0" applyFont="1" applyFill="1" applyBorder="1" applyAlignment="1" applyProtection="1">
      <alignment horizontal="center"/>
      <protection locked="0"/>
    </xf>
    <xf numFmtId="0" fontId="12" fillId="34" borderId="0" xfId="0" applyFont="1" applyFill="1" applyBorder="1" applyAlignment="1" applyProtection="1">
      <alignment horizontal="center" vertical="center"/>
      <protection/>
    </xf>
    <xf numFmtId="4" fontId="16" fillId="34" borderId="0" xfId="0" applyNumberFormat="1" applyFont="1" applyFill="1" applyBorder="1" applyAlignment="1" applyProtection="1">
      <alignment/>
      <protection/>
    </xf>
    <xf numFmtId="49" fontId="20" fillId="34" borderId="0" xfId="0" applyNumberFormat="1" applyFont="1" applyFill="1" applyBorder="1" applyAlignment="1" applyProtection="1">
      <alignment horizontal="center" wrapText="1"/>
      <protection/>
    </xf>
    <xf numFmtId="0" fontId="12" fillId="34" borderId="21" xfId="0" applyFont="1" applyFill="1" applyBorder="1" applyAlignment="1" applyProtection="1">
      <alignment horizontal="center"/>
      <protection/>
    </xf>
    <xf numFmtId="0" fontId="12" fillId="34" borderId="31" xfId="0" applyFont="1" applyFill="1" applyBorder="1" applyAlignment="1" applyProtection="1">
      <alignment horizontal="center"/>
      <protection/>
    </xf>
    <xf numFmtId="0" fontId="17" fillId="34" borderId="21" xfId="0" applyFont="1" applyFill="1" applyBorder="1" applyAlignment="1" applyProtection="1">
      <alignment horizontal="center"/>
      <protection/>
    </xf>
    <xf numFmtId="0" fontId="17" fillId="34" borderId="32" xfId="0" applyFont="1" applyFill="1" applyBorder="1" applyAlignment="1" applyProtection="1">
      <alignment horizontal="center"/>
      <protection/>
    </xf>
    <xf numFmtId="0" fontId="17" fillId="34" borderId="33" xfId="0" applyFont="1" applyFill="1" applyBorder="1" applyAlignment="1" applyProtection="1">
      <alignment horizontal="center"/>
      <protection/>
    </xf>
    <xf numFmtId="0" fontId="17" fillId="34" borderId="33" xfId="0" applyFont="1" applyFill="1" applyBorder="1" applyAlignment="1" applyProtection="1">
      <alignment horizontal="center" wrapText="1"/>
      <protection/>
    </xf>
    <xf numFmtId="0" fontId="17" fillId="34" borderId="34" xfId="0" applyFont="1" applyFill="1" applyBorder="1" applyAlignment="1" applyProtection="1">
      <alignment horizontal="left"/>
      <protection/>
    </xf>
    <xf numFmtId="0" fontId="17" fillId="34" borderId="0" xfId="0" applyFont="1" applyFill="1" applyBorder="1" applyAlignment="1" applyProtection="1">
      <alignment horizontal="left"/>
      <protection/>
    </xf>
    <xf numFmtId="0" fontId="17" fillId="34" borderId="35" xfId="0" applyFont="1" applyFill="1" applyBorder="1" applyAlignment="1" applyProtection="1">
      <alignment horizontal="left"/>
      <protection/>
    </xf>
    <xf numFmtId="0" fontId="17" fillId="34" borderId="17" xfId="0" applyFont="1" applyFill="1" applyBorder="1" applyAlignment="1" applyProtection="1">
      <alignment horizontal="left"/>
      <protection/>
    </xf>
    <xf numFmtId="0" fontId="17" fillId="34" borderId="22" xfId="0" applyFont="1" applyFill="1" applyBorder="1" applyAlignment="1" applyProtection="1">
      <alignment/>
      <protection/>
    </xf>
    <xf numFmtId="0" fontId="17" fillId="34" borderId="23" xfId="0" applyFont="1" applyFill="1" applyBorder="1" applyAlignment="1" applyProtection="1">
      <alignment/>
      <protection/>
    </xf>
    <xf numFmtId="0" fontId="17" fillId="34" borderId="36" xfId="0" applyFont="1" applyFill="1" applyBorder="1" applyAlignment="1" applyProtection="1">
      <alignment/>
      <protection/>
    </xf>
    <xf numFmtId="0" fontId="17" fillId="34" borderId="10" xfId="0" applyFont="1" applyFill="1" applyBorder="1" applyAlignment="1" applyProtection="1">
      <alignment horizontal="center"/>
      <protection/>
    </xf>
    <xf numFmtId="0" fontId="17" fillId="34" borderId="37" xfId="0" applyFont="1" applyFill="1" applyBorder="1" applyAlignment="1" applyProtection="1">
      <alignment/>
      <protection/>
    </xf>
    <xf numFmtId="0" fontId="17" fillId="34" borderId="28" xfId="0" applyFont="1" applyFill="1" applyBorder="1" applyAlignment="1" applyProtection="1">
      <alignment horizontal="left"/>
      <protection/>
    </xf>
    <xf numFmtId="0" fontId="17" fillId="34" borderId="38" xfId="0" applyFont="1" applyFill="1" applyBorder="1" applyAlignment="1" applyProtection="1">
      <alignment/>
      <protection/>
    </xf>
    <xf numFmtId="0" fontId="17" fillId="34" borderId="17" xfId="0" applyFont="1" applyFill="1" applyBorder="1" applyAlignment="1" applyProtection="1">
      <alignment/>
      <protection/>
    </xf>
    <xf numFmtId="0" fontId="17" fillId="34" borderId="20" xfId="0" applyFont="1" applyFill="1" applyBorder="1" applyAlignment="1" applyProtection="1">
      <alignment/>
      <protection/>
    </xf>
    <xf numFmtId="0" fontId="17" fillId="34" borderId="14" xfId="0" applyFont="1" applyFill="1" applyBorder="1" applyAlignment="1" applyProtection="1">
      <alignment/>
      <protection/>
    </xf>
    <xf numFmtId="49" fontId="9" fillId="34" borderId="39" xfId="0" applyNumberFormat="1" applyFont="1" applyFill="1" applyBorder="1" applyAlignment="1" applyProtection="1">
      <alignment vertical="center" wrapText="1"/>
      <protection/>
    </xf>
    <xf numFmtId="49" fontId="9" fillId="34" borderId="39" xfId="0" applyNumberFormat="1" applyFont="1" applyFill="1" applyBorder="1" applyAlignment="1" applyProtection="1">
      <alignment horizontal="center" vertical="center" wrapText="1"/>
      <protection/>
    </xf>
    <xf numFmtId="49" fontId="9" fillId="34" borderId="11" xfId="0" applyNumberFormat="1" applyFont="1" applyFill="1" applyBorder="1" applyAlignment="1" applyProtection="1">
      <alignment horizontal="center" wrapText="1"/>
      <protection/>
    </xf>
    <xf numFmtId="49" fontId="9" fillId="34" borderId="40" xfId="0" applyNumberFormat="1" applyFont="1" applyFill="1" applyBorder="1" applyAlignment="1" applyProtection="1">
      <alignment horizontal="center" wrapText="1"/>
      <protection/>
    </xf>
    <xf numFmtId="0" fontId="9" fillId="34" borderId="11" xfId="0" applyFont="1" applyFill="1" applyBorder="1" applyAlignment="1" applyProtection="1">
      <alignment horizontal="center"/>
      <protection/>
    </xf>
    <xf numFmtId="0" fontId="9" fillId="34" borderId="11" xfId="0" applyFont="1" applyFill="1" applyBorder="1" applyAlignment="1" applyProtection="1">
      <alignment horizontal="center" wrapText="1"/>
      <protection/>
    </xf>
    <xf numFmtId="0" fontId="10" fillId="0" borderId="0" xfId="0" applyFont="1" applyFill="1" applyAlignment="1" applyProtection="1">
      <alignment/>
      <protection locked="0"/>
    </xf>
    <xf numFmtId="49" fontId="7" fillId="34" borderId="39" xfId="0" applyNumberFormat="1" applyFont="1" applyFill="1" applyBorder="1" applyAlignment="1" applyProtection="1">
      <alignment horizontal="center" vertical="center" wrapText="1"/>
      <protection/>
    </xf>
    <xf numFmtId="49" fontId="7" fillId="34" borderId="40" xfId="0" applyNumberFormat="1" applyFont="1" applyFill="1" applyBorder="1" applyAlignment="1" applyProtection="1">
      <alignment horizontal="center" wrapText="1"/>
      <protection/>
    </xf>
    <xf numFmtId="49" fontId="7" fillId="34" borderId="11" xfId="0" applyNumberFormat="1" applyFont="1" applyFill="1" applyBorder="1" applyAlignment="1" applyProtection="1">
      <alignment horizontal="center" wrapText="1"/>
      <protection/>
    </xf>
    <xf numFmtId="0" fontId="7" fillId="34" borderId="11" xfId="0" applyFont="1" applyFill="1" applyBorder="1" applyAlignment="1" applyProtection="1">
      <alignment horizontal="center"/>
      <protection/>
    </xf>
    <xf numFmtId="0" fontId="7" fillId="34" borderId="11" xfId="0" applyFont="1" applyFill="1" applyBorder="1" applyAlignment="1" applyProtection="1">
      <alignment horizontal="center" wrapText="1"/>
      <protection/>
    </xf>
    <xf numFmtId="0" fontId="10" fillId="34" borderId="41" xfId="0" applyFont="1" applyFill="1" applyBorder="1" applyAlignment="1" applyProtection="1">
      <alignment horizontal="center"/>
      <protection/>
    </xf>
    <xf numFmtId="0" fontId="10" fillId="34" borderId="42" xfId="0" applyFont="1" applyFill="1" applyBorder="1" applyAlignment="1" applyProtection="1">
      <alignment horizontal="center"/>
      <protection/>
    </xf>
    <xf numFmtId="0" fontId="9" fillId="34" borderId="42" xfId="0" applyFont="1" applyFill="1" applyBorder="1" applyAlignment="1" applyProtection="1">
      <alignment horizontal="center"/>
      <protection/>
    </xf>
    <xf numFmtId="0" fontId="9" fillId="34" borderId="43" xfId="0" applyFont="1" applyFill="1" applyBorder="1" applyAlignment="1" applyProtection="1">
      <alignment horizontal="center"/>
      <protection/>
    </xf>
    <xf numFmtId="0" fontId="0" fillId="34" borderId="41" xfId="0" applyFont="1" applyFill="1" applyBorder="1" applyAlignment="1" applyProtection="1">
      <alignment horizontal="center"/>
      <protection/>
    </xf>
    <xf numFmtId="0" fontId="0" fillId="34" borderId="42" xfId="0" applyFont="1" applyFill="1" applyBorder="1" applyAlignment="1" applyProtection="1">
      <alignment horizontal="center"/>
      <protection/>
    </xf>
    <xf numFmtId="0" fontId="7" fillId="34" borderId="42" xfId="0" applyFont="1" applyFill="1" applyBorder="1" applyAlignment="1" applyProtection="1">
      <alignment horizontal="center"/>
      <protection/>
    </xf>
    <xf numFmtId="0" fontId="10" fillId="34" borderId="42" xfId="0" applyFont="1" applyFill="1" applyBorder="1" applyAlignment="1" applyProtection="1">
      <alignment horizontal="center"/>
      <protection locked="0"/>
    </xf>
    <xf numFmtId="49" fontId="9" fillId="0" borderId="39" xfId="0" applyNumberFormat="1" applyFont="1" applyFill="1" applyBorder="1" applyAlignment="1" applyProtection="1">
      <alignment vertical="center" wrapText="1"/>
      <protection/>
    </xf>
    <xf numFmtId="49" fontId="7" fillId="0" borderId="39" xfId="0" applyNumberFormat="1" applyFont="1" applyFill="1" applyBorder="1" applyAlignment="1" applyProtection="1">
      <alignment vertical="center" wrapText="1"/>
      <protection/>
    </xf>
    <xf numFmtId="0" fontId="10" fillId="0" borderId="0" xfId="0" applyFont="1" applyFill="1" applyAlignment="1">
      <alignment/>
    </xf>
    <xf numFmtId="0" fontId="17" fillId="34" borderId="0" xfId="0" applyFont="1" applyFill="1" applyBorder="1" applyAlignment="1" applyProtection="1">
      <alignment horizontal="left" vertical="center"/>
      <protection/>
    </xf>
    <xf numFmtId="0" fontId="13" fillId="34" borderId="0" xfId="53" applyFont="1" applyFill="1" applyBorder="1" applyAlignment="1" applyProtection="1">
      <alignment horizontal="center" vertical="center"/>
      <protection/>
    </xf>
    <xf numFmtId="0" fontId="9" fillId="0" borderId="44" xfId="0" applyFont="1" applyFill="1" applyBorder="1" applyAlignment="1" applyProtection="1">
      <alignment vertical="center"/>
      <protection/>
    </xf>
    <xf numFmtId="0" fontId="9" fillId="0" borderId="39" xfId="0" applyFont="1" applyFill="1" applyBorder="1" applyAlignment="1" applyProtection="1">
      <alignment vertical="center"/>
      <protection/>
    </xf>
    <xf numFmtId="49" fontId="9" fillId="0" borderId="39" xfId="0" applyNumberFormat="1" applyFont="1" applyFill="1" applyBorder="1" applyAlignment="1" applyProtection="1">
      <alignment vertical="center"/>
      <protection/>
    </xf>
    <xf numFmtId="0" fontId="20" fillId="0" borderId="13" xfId="0" applyFont="1" applyBorder="1" applyAlignment="1" applyProtection="1">
      <alignment/>
      <protection locked="0"/>
    </xf>
    <xf numFmtId="4" fontId="17" fillId="34" borderId="38" xfId="0" applyNumberFormat="1" applyFont="1" applyFill="1" applyBorder="1" applyAlignment="1" applyProtection="1">
      <alignment/>
      <protection/>
    </xf>
    <xf numFmtId="4" fontId="17" fillId="34" borderId="17" xfId="0" applyNumberFormat="1" applyFont="1" applyFill="1" applyBorder="1" applyAlignment="1" applyProtection="1">
      <alignment/>
      <protection/>
    </xf>
    <xf numFmtId="4" fontId="17" fillId="34" borderId="45" xfId="0" applyNumberFormat="1" applyFont="1" applyFill="1" applyBorder="1" applyAlignment="1" applyProtection="1">
      <alignment/>
      <protection/>
    </xf>
    <xf numFmtId="4" fontId="20" fillId="0" borderId="10" xfId="0" applyNumberFormat="1" applyFont="1" applyFill="1" applyBorder="1" applyAlignment="1" applyProtection="1">
      <alignment/>
      <protection/>
    </xf>
    <xf numFmtId="0" fontId="20" fillId="0" borderId="10" xfId="0" applyFont="1" applyFill="1" applyBorder="1" applyAlignment="1" applyProtection="1">
      <alignment/>
      <protection/>
    </xf>
    <xf numFmtId="2" fontId="20" fillId="0" borderId="10" xfId="0" applyNumberFormat="1" applyFont="1" applyFill="1" applyBorder="1" applyAlignment="1" applyProtection="1">
      <alignment/>
      <protection/>
    </xf>
    <xf numFmtId="49" fontId="17" fillId="0" borderId="10" xfId="0" applyNumberFormat="1" applyFont="1" applyFill="1" applyBorder="1" applyAlignment="1" applyProtection="1">
      <alignment horizontal="center" wrapText="1"/>
      <protection/>
    </xf>
    <xf numFmtId="2" fontId="20" fillId="0" borderId="10" xfId="0" applyNumberFormat="1" applyFont="1" applyBorder="1" applyAlignment="1" applyProtection="1">
      <alignment/>
      <protection/>
    </xf>
    <xf numFmtId="4" fontId="20" fillId="0" borderId="10" xfId="0" applyNumberFormat="1" applyFont="1" applyBorder="1" applyAlignment="1" applyProtection="1">
      <alignment/>
      <protection/>
    </xf>
    <xf numFmtId="0" fontId="20" fillId="0" borderId="10" xfId="0" applyFont="1" applyBorder="1" applyAlignment="1" applyProtection="1">
      <alignment/>
      <protection locked="0"/>
    </xf>
    <xf numFmtId="0" fontId="17" fillId="0" borderId="10" xfId="0" applyFont="1" applyFill="1" applyBorder="1" applyAlignment="1" applyProtection="1">
      <alignment horizontal="center"/>
      <protection locked="0"/>
    </xf>
    <xf numFmtId="4" fontId="20" fillId="0" borderId="10" xfId="0" applyNumberFormat="1" applyFont="1" applyFill="1" applyBorder="1" applyAlignment="1" applyProtection="1">
      <alignment/>
      <protection locked="0"/>
    </xf>
    <xf numFmtId="2" fontId="20" fillId="0" borderId="10" xfId="0" applyNumberFormat="1" applyFont="1" applyBorder="1" applyAlignment="1" applyProtection="1">
      <alignment/>
      <protection locked="0"/>
    </xf>
    <xf numFmtId="49" fontId="17" fillId="0" borderId="46" xfId="0" applyNumberFormat="1" applyFont="1" applyFill="1" applyBorder="1" applyAlignment="1" applyProtection="1">
      <alignment wrapText="1"/>
      <protection/>
    </xf>
    <xf numFmtId="0" fontId="17" fillId="34" borderId="10" xfId="0" applyFont="1" applyFill="1" applyBorder="1" applyAlignment="1" applyProtection="1">
      <alignment/>
      <protection/>
    </xf>
    <xf numFmtId="4" fontId="17" fillId="33" borderId="10" xfId="0" applyNumberFormat="1" applyFont="1" applyFill="1" applyBorder="1" applyAlignment="1" applyProtection="1">
      <alignment/>
      <protection/>
    </xf>
    <xf numFmtId="0" fontId="20" fillId="34" borderId="10" xfId="0" applyFont="1" applyFill="1" applyBorder="1" applyAlignment="1" applyProtection="1">
      <alignment/>
      <protection/>
    </xf>
    <xf numFmtId="0" fontId="17" fillId="33" borderId="10" xfId="0" applyFont="1" applyFill="1" applyBorder="1" applyAlignment="1" applyProtection="1">
      <alignment wrapText="1"/>
      <protection/>
    </xf>
    <xf numFmtId="0" fontId="20" fillId="0" borderId="10" xfId="0" applyFont="1" applyBorder="1" applyAlignment="1" applyProtection="1">
      <alignment/>
      <protection/>
    </xf>
    <xf numFmtId="4" fontId="17" fillId="33" borderId="23" xfId="0" applyNumberFormat="1" applyFont="1" applyFill="1" applyBorder="1" applyAlignment="1" applyProtection="1">
      <alignment/>
      <protection/>
    </xf>
    <xf numFmtId="4" fontId="17" fillId="33" borderId="10" xfId="0" applyNumberFormat="1" applyFont="1" applyFill="1" applyBorder="1" applyAlignment="1" applyProtection="1">
      <alignment wrapText="1"/>
      <protection locked="0"/>
    </xf>
    <xf numFmtId="49" fontId="17" fillId="34" borderId="10" xfId="0" applyNumberFormat="1" applyFont="1" applyFill="1" applyBorder="1" applyAlignment="1" applyProtection="1">
      <alignment horizontal="center" wrapText="1"/>
      <protection/>
    </xf>
    <xf numFmtId="49" fontId="17" fillId="34" borderId="10" xfId="0" applyNumberFormat="1" applyFont="1" applyFill="1" applyBorder="1" applyAlignment="1" applyProtection="1">
      <alignment horizontal="center" wrapText="1"/>
      <protection locked="0"/>
    </xf>
    <xf numFmtId="0" fontId="17" fillId="0" borderId="33" xfId="0" applyFont="1" applyFill="1" applyBorder="1" applyAlignment="1" applyProtection="1">
      <alignment horizontal="left"/>
      <protection/>
    </xf>
    <xf numFmtId="49" fontId="17" fillId="34" borderId="47" xfId="0" applyNumberFormat="1" applyFont="1" applyFill="1" applyBorder="1" applyAlignment="1" applyProtection="1">
      <alignment horizontal="center" wrapText="1"/>
      <protection/>
    </xf>
    <xf numFmtId="0" fontId="9" fillId="34" borderId="48" xfId="0" applyFont="1" applyFill="1" applyBorder="1" applyAlignment="1" applyProtection="1">
      <alignment horizontal="center"/>
      <protection/>
    </xf>
    <xf numFmtId="49" fontId="9" fillId="0" borderId="49" xfId="0" applyNumberFormat="1" applyFont="1" applyFill="1" applyBorder="1" applyAlignment="1" applyProtection="1">
      <alignment horizontal="center" wrapText="1"/>
      <protection locked="0"/>
    </xf>
    <xf numFmtId="4" fontId="9" fillId="0" borderId="50" xfId="0" applyNumberFormat="1" applyFont="1" applyFill="1" applyBorder="1" applyAlignment="1" applyProtection="1">
      <alignment/>
      <protection/>
    </xf>
    <xf numFmtId="49" fontId="9" fillId="0" borderId="33" xfId="0" applyNumberFormat="1" applyFont="1" applyFill="1" applyBorder="1" applyAlignment="1" applyProtection="1">
      <alignment horizontal="center" wrapText="1"/>
      <protection locked="0"/>
    </xf>
    <xf numFmtId="0" fontId="7" fillId="34" borderId="48" xfId="0" applyFont="1" applyFill="1" applyBorder="1" applyAlignment="1" applyProtection="1">
      <alignment horizontal="center"/>
      <protection/>
    </xf>
    <xf numFmtId="49" fontId="7" fillId="0" borderId="33" xfId="0" applyNumberFormat="1" applyFont="1" applyFill="1" applyBorder="1" applyAlignment="1" applyProtection="1">
      <alignment horizontal="center" wrapText="1"/>
      <protection locked="0"/>
    </xf>
    <xf numFmtId="49" fontId="7" fillId="0" borderId="49" xfId="0" applyNumberFormat="1" applyFont="1" applyFill="1" applyBorder="1" applyAlignment="1" applyProtection="1">
      <alignment horizontal="center" wrapText="1"/>
      <protection locked="0"/>
    </xf>
    <xf numFmtId="4" fontId="7" fillId="0" borderId="50" xfId="0" applyNumberFormat="1" applyFont="1" applyFill="1" applyBorder="1" applyAlignment="1" applyProtection="1">
      <alignment/>
      <protection/>
    </xf>
    <xf numFmtId="0" fontId="9" fillId="0" borderId="51" xfId="0" applyFont="1" applyBorder="1" applyAlignment="1" applyProtection="1">
      <alignment/>
      <protection/>
    </xf>
    <xf numFmtId="0" fontId="10" fillId="0" borderId="50" xfId="0" applyFont="1" applyBorder="1" applyAlignment="1" applyProtection="1">
      <alignment/>
      <protection/>
    </xf>
    <xf numFmtId="0" fontId="9" fillId="0" borderId="50" xfId="0" applyFont="1" applyBorder="1" applyAlignment="1" applyProtection="1">
      <alignment/>
      <protection/>
    </xf>
    <xf numFmtId="0" fontId="7" fillId="0" borderId="51" xfId="0" applyFont="1" applyBorder="1" applyAlignment="1" applyProtection="1">
      <alignment/>
      <protection/>
    </xf>
    <xf numFmtId="0" fontId="0" fillId="0" borderId="50" xfId="0" applyFont="1" applyBorder="1" applyAlignment="1" applyProtection="1">
      <alignment/>
      <protection/>
    </xf>
    <xf numFmtId="0" fontId="7" fillId="0" borderId="50" xfId="0" applyFont="1" applyBorder="1" applyAlignment="1" applyProtection="1">
      <alignment/>
      <protection/>
    </xf>
    <xf numFmtId="49" fontId="9" fillId="34" borderId="11" xfId="0" applyNumberFormat="1" applyFont="1" applyFill="1" applyBorder="1" applyAlignment="1" applyProtection="1">
      <alignment horizontal="left" wrapText="1"/>
      <protection/>
    </xf>
    <xf numFmtId="49" fontId="9" fillId="34" borderId="40" xfId="0" applyNumberFormat="1" applyFont="1" applyFill="1" applyBorder="1" applyAlignment="1" applyProtection="1">
      <alignment horizontal="left" wrapText="1"/>
      <protection/>
    </xf>
    <xf numFmtId="4" fontId="20" fillId="0" borderId="10" xfId="0" applyNumberFormat="1" applyFont="1" applyFill="1" applyBorder="1" applyAlignment="1" applyProtection="1">
      <alignment horizontal="center"/>
      <protection/>
    </xf>
    <xf numFmtId="49" fontId="7" fillId="34" borderId="11" xfId="0" applyNumberFormat="1" applyFont="1" applyFill="1" applyBorder="1" applyAlignment="1" applyProtection="1">
      <alignment horizontal="left" wrapText="1"/>
      <protection/>
    </xf>
    <xf numFmtId="49" fontId="7" fillId="34" borderId="40" xfId="0" applyNumberFormat="1" applyFont="1" applyFill="1" applyBorder="1" applyAlignment="1" applyProtection="1">
      <alignment horizontal="left" wrapText="1"/>
      <protection/>
    </xf>
    <xf numFmtId="49" fontId="20" fillId="0" borderId="12" xfId="0" applyNumberFormat="1" applyFont="1" applyFill="1" applyBorder="1" applyAlignment="1" applyProtection="1">
      <alignment horizontal="center" wrapText="1"/>
      <protection locked="0"/>
    </xf>
    <xf numFmtId="49" fontId="10" fillId="0" borderId="12" xfId="0" applyNumberFormat="1" applyFont="1" applyFill="1" applyBorder="1" applyAlignment="1" applyProtection="1">
      <alignment horizontal="center" wrapText="1"/>
      <protection locked="0"/>
    </xf>
    <xf numFmtId="49" fontId="10" fillId="0" borderId="13" xfId="0" applyNumberFormat="1" applyFont="1" applyFill="1" applyBorder="1" applyAlignment="1" applyProtection="1">
      <alignment horizontal="center" wrapText="1"/>
      <protection locked="0"/>
    </xf>
    <xf numFmtId="4" fontId="29" fillId="0" borderId="0" xfId="0" applyNumberFormat="1" applyFont="1" applyFill="1" applyBorder="1" applyAlignment="1" applyProtection="1">
      <alignment/>
      <protection/>
    </xf>
    <xf numFmtId="4" fontId="30" fillId="0" borderId="11" xfId="0" applyNumberFormat="1" applyFont="1" applyFill="1" applyBorder="1" applyAlignment="1" applyProtection="1">
      <alignment vertical="center"/>
      <protection/>
    </xf>
    <xf numFmtId="0" fontId="17" fillId="34" borderId="15" xfId="0" applyFont="1" applyFill="1" applyBorder="1" applyAlignment="1" applyProtection="1">
      <alignment/>
      <protection/>
    </xf>
    <xf numFmtId="0" fontId="20" fillId="34" borderId="0" xfId="0" applyFont="1" applyFill="1" applyBorder="1" applyAlignment="1" applyProtection="1">
      <alignment/>
      <protection/>
    </xf>
    <xf numFmtId="0" fontId="9" fillId="0" borderId="0" xfId="0" applyFont="1" applyFill="1" applyAlignment="1" applyProtection="1">
      <alignment/>
      <protection/>
    </xf>
    <xf numFmtId="0" fontId="17" fillId="34" borderId="15" xfId="0" applyFont="1" applyFill="1" applyBorder="1" applyAlignment="1" applyProtection="1">
      <alignment horizontal="left"/>
      <protection/>
    </xf>
    <xf numFmtId="0" fontId="17" fillId="34" borderId="0" xfId="0" applyFont="1" applyFill="1" applyBorder="1" applyAlignment="1" applyProtection="1">
      <alignment horizontal="left"/>
      <protection/>
    </xf>
    <xf numFmtId="0" fontId="17" fillId="34" borderId="0" xfId="0" applyFont="1" applyFill="1" applyBorder="1" applyAlignment="1" applyProtection="1">
      <alignment horizontal="center" vertical="center"/>
      <protection/>
    </xf>
    <xf numFmtId="0" fontId="17" fillId="34" borderId="0" xfId="0" applyFont="1" applyFill="1" applyBorder="1" applyAlignment="1" applyProtection="1">
      <alignment/>
      <protection/>
    </xf>
    <xf numFmtId="0" fontId="27" fillId="34" borderId="30" xfId="0" applyFont="1" applyFill="1" applyBorder="1" applyAlignment="1" applyProtection="1">
      <alignment horizontal="center" vertical="center"/>
      <protection locked="0"/>
    </xf>
    <xf numFmtId="4" fontId="30" fillId="0" borderId="0" xfId="0" applyNumberFormat="1" applyFont="1" applyFill="1" applyBorder="1" applyAlignment="1" applyProtection="1">
      <alignment/>
      <protection/>
    </xf>
    <xf numFmtId="4" fontId="30" fillId="0" borderId="0" xfId="0" applyNumberFormat="1" applyFont="1" applyFill="1" applyAlignment="1" applyProtection="1">
      <alignment/>
      <protection/>
    </xf>
    <xf numFmtId="49" fontId="20" fillId="34" borderId="10" xfId="0" applyNumberFormat="1" applyFont="1" applyFill="1" applyBorder="1" applyAlignment="1" applyProtection="1">
      <alignment horizontal="center" wrapText="1"/>
      <protection/>
    </xf>
    <xf numFmtId="0" fontId="17" fillId="0" borderId="0" xfId="0" applyFont="1" applyFill="1" applyBorder="1" applyAlignment="1" applyProtection="1">
      <alignment horizontal="left"/>
      <protection/>
    </xf>
    <xf numFmtId="49" fontId="20" fillId="34" borderId="39" xfId="0" applyNumberFormat="1" applyFont="1" applyFill="1" applyBorder="1" applyAlignment="1" applyProtection="1">
      <alignment horizontal="center" wrapText="1"/>
      <protection/>
    </xf>
    <xf numFmtId="0" fontId="17" fillId="0" borderId="15" xfId="0" applyFont="1" applyFill="1" applyBorder="1" applyAlignment="1" applyProtection="1">
      <alignment horizontal="left"/>
      <protection/>
    </xf>
    <xf numFmtId="0" fontId="20" fillId="0" borderId="38" xfId="0" applyFont="1" applyFill="1" applyBorder="1" applyAlignment="1" applyProtection="1">
      <alignment/>
      <protection/>
    </xf>
    <xf numFmtId="0" fontId="20" fillId="0" borderId="17" xfId="0" applyFont="1" applyFill="1" applyBorder="1" applyAlignment="1" applyProtection="1">
      <alignment horizontal="right"/>
      <protection/>
    </xf>
    <xf numFmtId="0" fontId="20" fillId="0" borderId="52" xfId="0" applyFont="1" applyFill="1" applyBorder="1" applyAlignment="1" applyProtection="1">
      <alignment/>
      <protection/>
    </xf>
    <xf numFmtId="0" fontId="20" fillId="0" borderId="10" xfId="0" applyFont="1" applyFill="1" applyBorder="1" applyAlignment="1" applyProtection="1">
      <alignment horizontal="right"/>
      <protection/>
    </xf>
    <xf numFmtId="4" fontId="20" fillId="0" borderId="10" xfId="0" applyNumberFormat="1" applyFont="1" applyFill="1" applyBorder="1" applyAlignment="1">
      <alignment horizontal="center"/>
    </xf>
    <xf numFmtId="4" fontId="20" fillId="0" borderId="10" xfId="0" applyNumberFormat="1" applyFont="1" applyFill="1" applyBorder="1" applyAlignment="1" applyProtection="1">
      <alignment horizontal="left"/>
      <protection/>
    </xf>
    <xf numFmtId="49" fontId="17" fillId="0" borderId="18" xfId="0" applyNumberFormat="1" applyFont="1" applyFill="1" applyBorder="1" applyAlignment="1" applyProtection="1">
      <alignment horizontal="center" wrapText="1"/>
      <protection locked="0"/>
    </xf>
    <xf numFmtId="4" fontId="20" fillId="0" borderId="18" xfId="0" applyNumberFormat="1" applyFont="1" applyFill="1" applyBorder="1" applyAlignment="1" applyProtection="1">
      <alignment horizontal="left"/>
      <protection/>
    </xf>
    <xf numFmtId="4" fontId="20" fillId="0" borderId="18" xfId="0" applyNumberFormat="1" applyFont="1" applyFill="1" applyBorder="1" applyAlignment="1">
      <alignment horizontal="center"/>
    </xf>
    <xf numFmtId="49" fontId="20" fillId="0" borderId="10" xfId="0" applyNumberFormat="1" applyFont="1" applyFill="1" applyBorder="1" applyAlignment="1" applyProtection="1">
      <alignment horizontal="center" wrapText="1"/>
      <protection/>
    </xf>
    <xf numFmtId="9" fontId="20" fillId="34" borderId="0" xfId="0" applyNumberFormat="1" applyFont="1" applyFill="1" applyBorder="1" applyAlignment="1" applyProtection="1">
      <alignment horizontal="right"/>
      <protection/>
    </xf>
    <xf numFmtId="0" fontId="20" fillId="34" borderId="53" xfId="0" applyFont="1" applyFill="1" applyBorder="1" applyAlignment="1" applyProtection="1">
      <alignment/>
      <protection/>
    </xf>
    <xf numFmtId="0" fontId="20" fillId="0" borderId="33" xfId="0" applyFont="1" applyFill="1" applyBorder="1" applyAlignment="1" applyProtection="1">
      <alignment horizontal="right"/>
      <protection/>
    </xf>
    <xf numFmtId="0" fontId="20" fillId="0" borderId="33" xfId="0" applyFont="1" applyFill="1" applyBorder="1" applyAlignment="1" applyProtection="1">
      <alignment/>
      <protection/>
    </xf>
    <xf numFmtId="0" fontId="20" fillId="34" borderId="15" xfId="0" applyFont="1" applyFill="1" applyBorder="1" applyAlignment="1" applyProtection="1">
      <alignment/>
      <protection/>
    </xf>
    <xf numFmtId="49" fontId="20" fillId="34" borderId="15" xfId="0" applyNumberFormat="1" applyFont="1" applyFill="1" applyBorder="1" applyAlignment="1" applyProtection="1">
      <alignment horizontal="center" wrapText="1"/>
      <protection/>
    </xf>
    <xf numFmtId="4" fontId="17" fillId="0" borderId="16" xfId="0" applyNumberFormat="1" applyFont="1" applyFill="1" applyBorder="1" applyAlignment="1" applyProtection="1">
      <alignment horizontal="center"/>
      <protection/>
    </xf>
    <xf numFmtId="4" fontId="17" fillId="0" borderId="14" xfId="0" applyNumberFormat="1" applyFont="1" applyFill="1" applyBorder="1" applyAlignment="1" applyProtection="1">
      <alignment horizontal="center"/>
      <protection/>
    </xf>
    <xf numFmtId="4" fontId="17" fillId="0" borderId="54" xfId="0" applyNumberFormat="1" applyFont="1" applyFill="1" applyBorder="1" applyAlignment="1" applyProtection="1">
      <alignment horizontal="center"/>
      <protection/>
    </xf>
    <xf numFmtId="49" fontId="20" fillId="34" borderId="33" xfId="0" applyNumberFormat="1" applyFont="1" applyFill="1" applyBorder="1" applyAlignment="1" applyProtection="1">
      <alignment horizontal="center" wrapText="1"/>
      <protection/>
    </xf>
    <xf numFmtId="49" fontId="20" fillId="0" borderId="33" xfId="0" applyNumberFormat="1" applyFont="1" applyFill="1" applyBorder="1" applyAlignment="1" applyProtection="1">
      <alignment horizontal="center" wrapText="1"/>
      <protection/>
    </xf>
    <xf numFmtId="4" fontId="20" fillId="0" borderId="33" xfId="0" applyNumberFormat="1" applyFont="1" applyFill="1" applyBorder="1" applyAlignment="1" applyProtection="1">
      <alignment/>
      <protection/>
    </xf>
    <xf numFmtId="4" fontId="20" fillId="0" borderId="33" xfId="0" applyNumberFormat="1" applyFont="1" applyFill="1" applyBorder="1" applyAlignment="1" applyProtection="1">
      <alignment horizontal="center"/>
      <protection/>
    </xf>
    <xf numFmtId="0" fontId="17" fillId="34" borderId="44" xfId="0" applyFont="1" applyFill="1" applyBorder="1" applyAlignment="1" applyProtection="1">
      <alignment/>
      <protection/>
    </xf>
    <xf numFmtId="9" fontId="20" fillId="34" borderId="11" xfId="0" applyNumberFormat="1" applyFont="1" applyFill="1" applyBorder="1" applyAlignment="1" applyProtection="1">
      <alignment horizontal="right"/>
      <protection/>
    </xf>
    <xf numFmtId="0" fontId="20" fillId="34" borderId="11" xfId="0" applyFont="1" applyFill="1" applyBorder="1" applyAlignment="1" applyProtection="1">
      <alignment/>
      <protection/>
    </xf>
    <xf numFmtId="0" fontId="17" fillId="34" borderId="11" xfId="0" applyFont="1" applyFill="1" applyBorder="1" applyAlignment="1" applyProtection="1">
      <alignment horizontal="center"/>
      <protection/>
    </xf>
    <xf numFmtId="0" fontId="17" fillId="34" borderId="55" xfId="0" applyFont="1" applyFill="1" applyBorder="1" applyAlignment="1" applyProtection="1">
      <alignment horizontal="center"/>
      <protection/>
    </xf>
    <xf numFmtId="0" fontId="17" fillId="34" borderId="40" xfId="0" applyFont="1" applyFill="1" applyBorder="1" applyAlignment="1" applyProtection="1">
      <alignment horizontal="center" wrapText="1"/>
      <protection/>
    </xf>
    <xf numFmtId="0" fontId="24" fillId="34" borderId="11" xfId="0" applyFont="1" applyFill="1" applyBorder="1" applyAlignment="1" applyProtection="1">
      <alignment horizontal="center" wrapText="1"/>
      <protection/>
    </xf>
    <xf numFmtId="0" fontId="24" fillId="34" borderId="56" xfId="0" applyFont="1" applyFill="1" applyBorder="1" applyAlignment="1" applyProtection="1">
      <alignment horizontal="center" wrapText="1"/>
      <protection/>
    </xf>
    <xf numFmtId="49" fontId="17" fillId="34" borderId="33" xfId="0" applyNumberFormat="1" applyFont="1" applyFill="1" applyBorder="1" applyAlignment="1" applyProtection="1">
      <alignment horizontal="center" wrapText="1"/>
      <protection/>
    </xf>
    <xf numFmtId="49" fontId="17" fillId="0" borderId="33" xfId="0" applyNumberFormat="1" applyFont="1" applyFill="1" applyBorder="1" applyAlignment="1" applyProtection="1">
      <alignment horizontal="center" wrapText="1"/>
      <protection locked="0"/>
    </xf>
    <xf numFmtId="4" fontId="20" fillId="0" borderId="33" xfId="0" applyNumberFormat="1" applyFont="1" applyFill="1" applyBorder="1" applyAlignment="1" applyProtection="1">
      <alignment horizontal="left"/>
      <protection/>
    </xf>
    <xf numFmtId="0" fontId="17" fillId="34" borderId="19" xfId="0" applyFont="1" applyFill="1" applyBorder="1" applyAlignment="1" applyProtection="1">
      <alignment horizontal="center"/>
      <protection/>
    </xf>
    <xf numFmtId="0" fontId="17" fillId="34" borderId="38" xfId="0" applyFont="1" applyFill="1" applyBorder="1" applyAlignment="1" applyProtection="1">
      <alignment horizontal="left"/>
      <protection/>
    </xf>
    <xf numFmtId="0" fontId="17" fillId="34" borderId="17" xfId="0" applyFont="1" applyFill="1" applyBorder="1" applyAlignment="1" applyProtection="1">
      <alignment horizontal="left"/>
      <protection/>
    </xf>
    <xf numFmtId="0" fontId="17" fillId="34" borderId="45" xfId="0" applyFont="1" applyFill="1" applyBorder="1" applyAlignment="1" applyProtection="1">
      <alignment horizontal="left"/>
      <protection/>
    </xf>
    <xf numFmtId="49" fontId="20" fillId="34" borderId="10" xfId="0" applyNumberFormat="1" applyFont="1" applyFill="1" applyBorder="1" applyAlignment="1" applyProtection="1">
      <alignment horizontal="center" wrapText="1"/>
      <protection/>
    </xf>
    <xf numFmtId="49" fontId="20" fillId="0" borderId="26" xfId="0" applyNumberFormat="1" applyFont="1" applyBorder="1" applyAlignment="1" applyProtection="1">
      <alignment horizontal="left" wrapText="1"/>
      <protection locked="0"/>
    </xf>
    <xf numFmtId="49" fontId="20" fillId="0" borderId="10" xfId="0" applyNumberFormat="1" applyFont="1" applyBorder="1" applyAlignment="1" applyProtection="1">
      <alignment horizontal="left" wrapText="1"/>
      <protection locked="0"/>
    </xf>
    <xf numFmtId="0" fontId="20" fillId="0" borderId="24" xfId="0" applyFont="1" applyFill="1" applyBorder="1" applyAlignment="1" applyProtection="1">
      <alignment horizontal="left"/>
      <protection/>
    </xf>
    <xf numFmtId="0" fontId="20" fillId="0" borderId="25" xfId="0" applyFont="1" applyFill="1" applyBorder="1" applyAlignment="1" applyProtection="1">
      <alignment horizontal="left"/>
      <protection/>
    </xf>
    <xf numFmtId="0" fontId="17" fillId="34" borderId="35" xfId="0" applyFont="1" applyFill="1" applyBorder="1" applyAlignment="1" applyProtection="1">
      <alignment horizontal="left"/>
      <protection/>
    </xf>
    <xf numFmtId="0" fontId="17" fillId="0" borderId="16" xfId="0" applyFont="1" applyBorder="1" applyAlignment="1" applyProtection="1">
      <alignment horizontal="center"/>
      <protection/>
    </xf>
    <xf numFmtId="0" fontId="17" fillId="0" borderId="14" xfId="0" applyFont="1" applyBorder="1" applyAlignment="1" applyProtection="1">
      <alignment horizontal="center"/>
      <protection/>
    </xf>
    <xf numFmtId="0" fontId="17" fillId="34" borderId="15" xfId="0" applyFont="1" applyFill="1" applyBorder="1" applyAlignment="1" applyProtection="1">
      <alignment horizontal="left"/>
      <protection/>
    </xf>
    <xf numFmtId="0" fontId="17" fillId="34" borderId="0" xfId="0" applyFont="1" applyFill="1" applyBorder="1" applyAlignment="1" applyProtection="1">
      <alignment horizontal="left"/>
      <protection/>
    </xf>
    <xf numFmtId="0" fontId="17" fillId="0" borderId="10" xfId="0" applyFont="1" applyFill="1" applyBorder="1" applyAlignment="1" applyProtection="1">
      <alignment horizontal="center"/>
      <protection/>
    </xf>
    <xf numFmtId="0" fontId="17" fillId="0" borderId="16" xfId="0" applyFont="1" applyFill="1" applyBorder="1" applyAlignment="1" applyProtection="1">
      <alignment horizontal="center"/>
      <protection/>
    </xf>
    <xf numFmtId="0" fontId="17" fillId="0" borderId="14" xfId="0" applyFont="1" applyFill="1" applyBorder="1" applyAlignment="1" applyProtection="1">
      <alignment horizontal="center"/>
      <protection/>
    </xf>
    <xf numFmtId="0" fontId="17" fillId="0" borderId="34" xfId="0" applyFont="1" applyFill="1" applyBorder="1" applyAlignment="1" applyProtection="1">
      <alignment horizontal="left"/>
      <protection/>
    </xf>
    <xf numFmtId="0" fontId="17" fillId="0" borderId="0" xfId="0" applyFont="1" applyFill="1" applyBorder="1" applyAlignment="1" applyProtection="1">
      <alignment horizontal="left"/>
      <protection/>
    </xf>
    <xf numFmtId="0" fontId="17" fillId="34" borderId="16" xfId="0" applyFont="1" applyFill="1" applyBorder="1" applyAlignment="1" applyProtection="1">
      <alignment horizontal="left" vertical="center"/>
      <protection/>
    </xf>
    <xf numFmtId="0" fontId="17" fillId="34" borderId="14" xfId="0" applyFont="1" applyFill="1" applyBorder="1" applyAlignment="1" applyProtection="1">
      <alignment horizontal="left" vertical="center"/>
      <protection/>
    </xf>
    <xf numFmtId="49" fontId="20" fillId="34" borderId="38" xfId="0" applyNumberFormat="1" applyFont="1" applyFill="1" applyBorder="1" applyAlignment="1" applyProtection="1">
      <alignment horizontal="center" wrapText="1"/>
      <protection/>
    </xf>
    <xf numFmtId="49" fontId="20" fillId="34" borderId="17" xfId="0" applyNumberFormat="1" applyFont="1" applyFill="1" applyBorder="1" applyAlignment="1" applyProtection="1">
      <alignment horizontal="center" wrapText="1"/>
      <protection/>
    </xf>
    <xf numFmtId="49" fontId="20" fillId="34" borderId="52" xfId="0" applyNumberFormat="1" applyFont="1" applyFill="1" applyBorder="1" applyAlignment="1" applyProtection="1">
      <alignment horizontal="center" wrapText="1"/>
      <protection/>
    </xf>
    <xf numFmtId="0" fontId="19" fillId="34" borderId="14" xfId="53" applyFont="1" applyFill="1" applyBorder="1" applyAlignment="1" applyProtection="1">
      <alignment horizontal="center" vertical="center"/>
      <protection/>
    </xf>
    <xf numFmtId="0" fontId="20" fillId="0" borderId="57" xfId="0" applyFont="1" applyFill="1" applyBorder="1" applyAlignment="1" applyProtection="1">
      <alignment horizontal="left"/>
      <protection/>
    </xf>
    <xf numFmtId="0" fontId="20" fillId="0" borderId="58" xfId="0" applyFont="1" applyFill="1" applyBorder="1" applyAlignment="1" applyProtection="1">
      <alignment horizontal="left"/>
      <protection/>
    </xf>
    <xf numFmtId="0" fontId="9" fillId="0" borderId="0" xfId="0" applyFont="1" applyBorder="1" applyAlignment="1" applyProtection="1">
      <alignment horizontal="left"/>
      <protection/>
    </xf>
    <xf numFmtId="0" fontId="9" fillId="0" borderId="44" xfId="0" applyFont="1" applyFill="1" applyBorder="1" applyAlignment="1" applyProtection="1">
      <alignment horizontal="left" vertical="center"/>
      <protection/>
    </xf>
    <xf numFmtId="0" fontId="9" fillId="0" borderId="39" xfId="0" applyFont="1" applyFill="1" applyBorder="1" applyAlignment="1" applyProtection="1">
      <alignment horizontal="left" vertical="center"/>
      <protection/>
    </xf>
    <xf numFmtId="0" fontId="9" fillId="34" borderId="44" xfId="0" applyFont="1" applyFill="1" applyBorder="1" applyAlignment="1" applyProtection="1">
      <alignment horizontal="center" vertical="center" wrapText="1"/>
      <protection/>
    </xf>
    <xf numFmtId="0" fontId="9" fillId="34" borderId="39" xfId="0" applyFont="1" applyFill="1" applyBorder="1" applyAlignment="1" applyProtection="1">
      <alignment horizontal="center" vertical="center" wrapText="1"/>
      <protection/>
    </xf>
    <xf numFmtId="0" fontId="9" fillId="34" borderId="40" xfId="0" applyFont="1" applyFill="1" applyBorder="1" applyAlignment="1" applyProtection="1">
      <alignment horizontal="center" vertical="center" wrapText="1"/>
      <protection/>
    </xf>
    <xf numFmtId="0" fontId="9" fillId="34" borderId="44" xfId="0" applyFont="1" applyFill="1" applyBorder="1" applyAlignment="1" applyProtection="1">
      <alignment horizontal="left" vertical="center" wrapText="1"/>
      <protection/>
    </xf>
    <xf numFmtId="0" fontId="9" fillId="34" borderId="39" xfId="0" applyFont="1" applyFill="1" applyBorder="1" applyAlignment="1" applyProtection="1">
      <alignment horizontal="left" vertical="center" wrapText="1"/>
      <protection/>
    </xf>
    <xf numFmtId="0" fontId="9" fillId="34" borderId="40" xfId="0" applyFont="1" applyFill="1" applyBorder="1" applyAlignment="1" applyProtection="1">
      <alignment horizontal="left" vertical="center" wrapText="1"/>
      <protection/>
    </xf>
    <xf numFmtId="0" fontId="28" fillId="34" borderId="44" xfId="0" applyFont="1" applyFill="1" applyBorder="1" applyAlignment="1" applyProtection="1">
      <alignment horizontal="left" vertical="center" wrapText="1"/>
      <protection/>
    </xf>
    <xf numFmtId="0" fontId="28" fillId="34" borderId="39" xfId="0" applyFont="1" applyFill="1" applyBorder="1" applyAlignment="1" applyProtection="1">
      <alignment horizontal="left" vertical="center" wrapText="1"/>
      <protection/>
    </xf>
    <xf numFmtId="0" fontId="28" fillId="34" borderId="40" xfId="0" applyFont="1" applyFill="1" applyBorder="1" applyAlignment="1" applyProtection="1">
      <alignment horizontal="left" vertical="center" wrapText="1"/>
      <protection/>
    </xf>
    <xf numFmtId="0" fontId="9" fillId="0" borderId="0" xfId="0" applyFont="1" applyFill="1" applyBorder="1" applyAlignment="1" applyProtection="1">
      <alignment horizontal="left"/>
      <protection/>
    </xf>
    <xf numFmtId="0" fontId="9" fillId="0" borderId="50" xfId="0" applyFont="1" applyFill="1" applyBorder="1" applyAlignment="1" applyProtection="1">
      <alignment horizontal="left"/>
      <protection/>
    </xf>
    <xf numFmtId="0" fontId="7" fillId="0" borderId="0" xfId="0" applyFont="1" applyFill="1" applyBorder="1" applyAlignment="1" applyProtection="1">
      <alignment horizontal="left"/>
      <protection/>
    </xf>
    <xf numFmtId="0" fontId="7" fillId="0" borderId="50" xfId="0" applyFont="1" applyFill="1" applyBorder="1" applyAlignment="1" applyProtection="1">
      <alignment horizontal="left"/>
      <protection/>
    </xf>
    <xf numFmtId="0" fontId="7" fillId="0" borderId="44" xfId="0" applyFont="1" applyFill="1" applyBorder="1" applyAlignment="1" applyProtection="1">
      <alignment horizontal="left" vertical="center"/>
      <protection/>
    </xf>
    <xf numFmtId="0" fontId="7" fillId="0" borderId="39" xfId="0" applyFont="1" applyFill="1" applyBorder="1" applyAlignment="1" applyProtection="1">
      <alignment horizontal="left" vertical="center"/>
      <protection/>
    </xf>
    <xf numFmtId="0" fontId="7" fillId="34" borderId="44" xfId="0" applyFont="1" applyFill="1" applyBorder="1" applyAlignment="1" applyProtection="1">
      <alignment horizontal="left" vertical="center" wrapText="1"/>
      <protection/>
    </xf>
    <xf numFmtId="0" fontId="7" fillId="34" borderId="39" xfId="0" applyFont="1" applyFill="1" applyBorder="1" applyAlignment="1" applyProtection="1">
      <alignment horizontal="left" vertical="center" wrapText="1"/>
      <protection/>
    </xf>
    <xf numFmtId="0" fontId="7" fillId="34" borderId="40" xfId="0" applyFont="1" applyFill="1" applyBorder="1" applyAlignment="1" applyProtection="1">
      <alignment horizontal="left" vertical="center" wrapText="1"/>
      <protection/>
    </xf>
    <xf numFmtId="0" fontId="9" fillId="0" borderId="50" xfId="0" applyFont="1" applyBorder="1" applyAlignment="1" applyProtection="1">
      <alignment horizontal="left"/>
      <protection/>
    </xf>
    <xf numFmtId="0" fontId="7" fillId="0" borderId="0" xfId="0" applyFont="1" applyBorder="1" applyAlignment="1" applyProtection="1">
      <alignment horizontal="left"/>
      <protection/>
    </xf>
    <xf numFmtId="0" fontId="7" fillId="0" borderId="50" xfId="0" applyFont="1" applyBorder="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9"/>
  </sheetPr>
  <dimension ref="A1:J81"/>
  <sheetViews>
    <sheetView tabSelected="1" zoomScalePageLayoutView="0" workbookViewId="0" topLeftCell="A28">
      <selection activeCell="A37" sqref="A37:C37"/>
    </sheetView>
  </sheetViews>
  <sheetFormatPr defaultColWidth="9.140625" defaultRowHeight="12.75"/>
  <cols>
    <col min="1" max="1" width="22.28125" style="63" customWidth="1"/>
    <col min="2" max="2" width="12.140625" style="63" customWidth="1"/>
    <col min="3" max="3" width="42.8515625" style="63" customWidth="1"/>
    <col min="4" max="4" width="15.28125" style="63" customWidth="1"/>
    <col min="5" max="5" width="9.00390625" style="63" customWidth="1"/>
    <col min="6" max="6" width="16.140625" style="63" customWidth="1"/>
    <col min="7" max="7" width="16.57421875" style="63" customWidth="1"/>
    <col min="8" max="8" width="14.28125" style="63" customWidth="1"/>
    <col min="9" max="9" width="15.28125" style="63" customWidth="1"/>
    <col min="10" max="10" width="14.140625" style="63" customWidth="1"/>
    <col min="11" max="11" width="10.28125" style="63" bestFit="1" customWidth="1"/>
    <col min="12" max="12" width="9.140625" style="63" customWidth="1"/>
    <col min="13" max="13" width="9.57421875" style="63" bestFit="1" customWidth="1"/>
    <col min="14" max="14" width="11.8515625" style="63" customWidth="1"/>
    <col min="15" max="16384" width="9.140625" style="63" customWidth="1"/>
  </cols>
  <sheetData>
    <row r="1" spans="1:10" ht="26.25" customHeight="1">
      <c r="A1" s="283" t="s">
        <v>94</v>
      </c>
      <c r="B1" s="284"/>
      <c r="C1" s="284"/>
      <c r="D1" s="284"/>
      <c r="E1" s="284"/>
      <c r="F1" s="288"/>
      <c r="G1" s="288"/>
      <c r="H1" s="288"/>
      <c r="I1" s="288"/>
      <c r="J1" s="288"/>
    </row>
    <row r="2" spans="1:10" ht="15.75">
      <c r="A2" s="276" t="s">
        <v>109</v>
      </c>
      <c r="B2" s="277"/>
      <c r="C2" s="161"/>
      <c r="D2" s="161"/>
      <c r="E2" s="161"/>
      <c r="F2" s="162"/>
      <c r="G2" s="162"/>
      <c r="H2" s="162"/>
      <c r="I2" s="162"/>
      <c r="J2" s="162"/>
    </row>
    <row r="3" spans="1:10" ht="15">
      <c r="A3" s="108"/>
      <c r="B3" s="109"/>
      <c r="C3" s="109"/>
      <c r="D3" s="109"/>
      <c r="E3" s="109"/>
      <c r="F3" s="109"/>
      <c r="G3" s="111"/>
      <c r="H3" s="111"/>
      <c r="I3" s="111"/>
      <c r="J3" s="111"/>
    </row>
    <row r="4" spans="1:10" ht="15.75">
      <c r="A4" s="219"/>
      <c r="B4" s="220"/>
      <c r="C4" s="110"/>
      <c r="D4" s="278" t="s">
        <v>38</v>
      </c>
      <c r="E4" s="278"/>
      <c r="F4" s="278"/>
      <c r="G4" s="64" t="s">
        <v>95</v>
      </c>
      <c r="H4" s="65" t="s">
        <v>43</v>
      </c>
      <c r="I4" s="65" t="s">
        <v>2</v>
      </c>
      <c r="J4" s="66" t="s">
        <v>44</v>
      </c>
    </row>
    <row r="5" spans="1:10" ht="15.75">
      <c r="A5" s="216"/>
      <c r="B5" s="222"/>
      <c r="C5" s="110"/>
      <c r="D5" s="278" t="s">
        <v>32</v>
      </c>
      <c r="E5" s="278"/>
      <c r="F5" s="278"/>
      <c r="G5" s="10">
        <f>SUM(H5+I5+J5)</f>
        <v>0</v>
      </c>
      <c r="H5" s="208">
        <f>H12+H20+H29</f>
        <v>0</v>
      </c>
      <c r="I5" s="208">
        <f>I12+I20+I29</f>
        <v>0</v>
      </c>
      <c r="J5" s="208">
        <f>J12+J20+J29</f>
        <v>0</v>
      </c>
    </row>
    <row r="6" spans="1:10" ht="15.75">
      <c r="A6" s="216"/>
      <c r="B6" s="222"/>
      <c r="C6" s="113"/>
      <c r="D6" s="278" t="s">
        <v>33</v>
      </c>
      <c r="E6" s="278"/>
      <c r="F6" s="278"/>
      <c r="G6" s="10">
        <f>F62</f>
        <v>0</v>
      </c>
      <c r="H6" s="171"/>
      <c r="I6" s="171"/>
      <c r="J6" s="171"/>
    </row>
    <row r="7" spans="1:10" ht="15.75">
      <c r="A7" s="216"/>
      <c r="B7" s="222"/>
      <c r="C7" s="113"/>
      <c r="D7" s="278" t="s">
        <v>35</v>
      </c>
      <c r="E7" s="278"/>
      <c r="F7" s="278"/>
      <c r="G7" s="10">
        <f>F71</f>
        <v>0</v>
      </c>
      <c r="H7" s="171"/>
      <c r="I7" s="171"/>
      <c r="J7" s="171"/>
    </row>
    <row r="8" spans="1:10" ht="15.75">
      <c r="A8" s="216"/>
      <c r="B8" s="222"/>
      <c r="C8" s="113"/>
      <c r="D8" s="278" t="s">
        <v>34</v>
      </c>
      <c r="E8" s="278"/>
      <c r="F8" s="278"/>
      <c r="G8" s="10">
        <f>I75</f>
        <v>0</v>
      </c>
      <c r="H8" s="171"/>
      <c r="I8" s="171"/>
      <c r="J8" s="171"/>
    </row>
    <row r="9" spans="1:10" ht="15.75">
      <c r="A9" s="216"/>
      <c r="B9" s="110"/>
      <c r="C9" s="217"/>
      <c r="D9" s="278" t="s">
        <v>37</v>
      </c>
      <c r="E9" s="278"/>
      <c r="F9" s="278"/>
      <c r="G9" s="10">
        <f>G5+G6+G7+G8</f>
        <v>0</v>
      </c>
      <c r="H9" s="10"/>
      <c r="I9" s="10"/>
      <c r="J9" s="10"/>
    </row>
    <row r="10" spans="1:10" ht="12" customHeight="1">
      <c r="A10" s="216"/>
      <c r="B10" s="110"/>
      <c r="C10" s="217"/>
      <c r="D10" s="113"/>
      <c r="E10" s="113"/>
      <c r="F10" s="113"/>
      <c r="G10" s="116"/>
      <c r="H10" s="116"/>
      <c r="I10" s="116"/>
      <c r="J10" s="116"/>
    </row>
    <row r="11" spans="1:10" ht="14.25" customHeight="1" thickBot="1">
      <c r="A11" s="216"/>
      <c r="B11" s="110"/>
      <c r="C11" s="217"/>
      <c r="D11" s="114"/>
      <c r="E11" s="114"/>
      <c r="F11" s="114"/>
      <c r="G11" s="116"/>
      <c r="H11" s="116"/>
      <c r="I11" s="116"/>
      <c r="J11" s="116"/>
    </row>
    <row r="12" spans="1:10" ht="16.5" thickBot="1">
      <c r="A12" s="108"/>
      <c r="B12" s="109"/>
      <c r="C12" s="109"/>
      <c r="D12" s="221"/>
      <c r="E12" s="115"/>
      <c r="F12" s="115"/>
      <c r="G12" s="67">
        <f>SUM(H12:J12)</f>
        <v>0</v>
      </c>
      <c r="H12" s="68">
        <f>E14*H14+E15*H15+E16*H16+E17*H17+E18*H18</f>
        <v>0</v>
      </c>
      <c r="I12" s="68">
        <f>E14*I14+E15*I15+E16*I16+E17*I17+E18*I18</f>
        <v>0</v>
      </c>
      <c r="J12" s="68">
        <f>E14*J14+E15*J15+E16*J16+E17*J17+E18*J18</f>
        <v>0</v>
      </c>
    </row>
    <row r="13" spans="1:10" ht="34.5" customHeight="1" thickBot="1">
      <c r="A13" s="112" t="s">
        <v>61</v>
      </c>
      <c r="B13" s="112" t="s">
        <v>39</v>
      </c>
      <c r="C13" s="223"/>
      <c r="D13" s="264"/>
      <c r="E13" s="256" t="s">
        <v>21</v>
      </c>
      <c r="F13" s="257" t="s">
        <v>22</v>
      </c>
      <c r="G13" s="258" t="s">
        <v>101</v>
      </c>
      <c r="H13" s="259" t="s">
        <v>103</v>
      </c>
      <c r="I13" s="259" t="s">
        <v>2</v>
      </c>
      <c r="J13" s="260" t="s">
        <v>104</v>
      </c>
    </row>
    <row r="14" spans="1:10" ht="18">
      <c r="A14" s="243" t="s">
        <v>41</v>
      </c>
      <c r="B14" s="242" t="s">
        <v>62</v>
      </c>
      <c r="C14" s="243"/>
      <c r="D14" s="261"/>
      <c r="E14" s="262"/>
      <c r="F14" s="262"/>
      <c r="G14" s="263">
        <f>SUM(H14:J14)</f>
        <v>6000</v>
      </c>
      <c r="H14" s="252">
        <v>300</v>
      </c>
      <c r="I14" s="252">
        <v>3300</v>
      </c>
      <c r="J14" s="252">
        <v>2400</v>
      </c>
    </row>
    <row r="15" spans="1:10" ht="18">
      <c r="A15" s="171" t="s">
        <v>41</v>
      </c>
      <c r="B15" s="233" t="s">
        <v>40</v>
      </c>
      <c r="C15" s="171" t="s">
        <v>63</v>
      </c>
      <c r="D15" s="188"/>
      <c r="E15" s="69"/>
      <c r="F15" s="69"/>
      <c r="G15" s="235">
        <f>SUM(H15:J15)</f>
        <v>6500</v>
      </c>
      <c r="H15" s="234">
        <v>325</v>
      </c>
      <c r="I15" s="234">
        <v>3575</v>
      </c>
      <c r="J15" s="234">
        <v>2600</v>
      </c>
    </row>
    <row r="16" spans="1:10" ht="18">
      <c r="A16" s="171" t="s">
        <v>41</v>
      </c>
      <c r="B16" s="233" t="s">
        <v>64</v>
      </c>
      <c r="C16" s="171" t="s">
        <v>65</v>
      </c>
      <c r="D16" s="188"/>
      <c r="E16" s="236"/>
      <c r="F16" s="236"/>
      <c r="G16" s="237">
        <f>SUM(H16:J16)</f>
        <v>7500</v>
      </c>
      <c r="H16" s="238">
        <v>375</v>
      </c>
      <c r="I16" s="238">
        <v>4125</v>
      </c>
      <c r="J16" s="238">
        <v>3000</v>
      </c>
    </row>
    <row r="17" spans="1:10" ht="18">
      <c r="A17" s="171" t="s">
        <v>41</v>
      </c>
      <c r="B17" s="233" t="s">
        <v>66</v>
      </c>
      <c r="C17" s="171" t="s">
        <v>67</v>
      </c>
      <c r="D17" s="188"/>
      <c r="E17" s="69"/>
      <c r="F17" s="69"/>
      <c r="G17" s="235">
        <f>SUM(H17:J17)</f>
        <v>9000</v>
      </c>
      <c r="H17" s="234">
        <v>450</v>
      </c>
      <c r="I17" s="234">
        <v>4950</v>
      </c>
      <c r="J17" s="234">
        <v>3600</v>
      </c>
    </row>
    <row r="18" spans="1:10" ht="15.75">
      <c r="A18" s="171" t="s">
        <v>41</v>
      </c>
      <c r="B18" s="233" t="s">
        <v>42</v>
      </c>
      <c r="C18" s="171"/>
      <c r="D18" s="188"/>
      <c r="E18" s="69"/>
      <c r="F18" s="69"/>
      <c r="G18" s="235">
        <f>SUM(H18:J18)</f>
        <v>11000</v>
      </c>
      <c r="H18" s="234">
        <v>550</v>
      </c>
      <c r="I18" s="234">
        <v>6050</v>
      </c>
      <c r="J18" s="234">
        <v>4400</v>
      </c>
    </row>
    <row r="19" spans="1:10" ht="16.5" thickBot="1">
      <c r="A19" s="171"/>
      <c r="B19" s="233"/>
      <c r="C19" s="171"/>
      <c r="D19" s="173"/>
      <c r="E19" s="69"/>
      <c r="F19" s="69"/>
      <c r="G19" s="237"/>
      <c r="H19" s="238"/>
      <c r="I19" s="238"/>
      <c r="J19" s="238"/>
    </row>
    <row r="20" spans="1:10" ht="16.5" thickBot="1">
      <c r="A20" s="244"/>
      <c r="B20" s="240"/>
      <c r="C20" s="241"/>
      <c r="D20" s="245"/>
      <c r="E20" s="117"/>
      <c r="F20" s="117"/>
      <c r="G20" s="246">
        <f>SUM(H20:J20)</f>
        <v>0</v>
      </c>
      <c r="H20" s="247">
        <f>E23*H23+E24*H24+E25*H25+E26*H26</f>
        <v>0</v>
      </c>
      <c r="I20" s="247">
        <f>E23*I23+E24*I24+E25*I25+E26*I26</f>
        <v>0</v>
      </c>
      <c r="J20" s="248">
        <f>E23*J23+E24*J24+E25*J25+E26*J26</f>
        <v>0</v>
      </c>
    </row>
    <row r="21" spans="1:10" ht="32.25" thickBot="1">
      <c r="A21" s="253" t="s">
        <v>108</v>
      </c>
      <c r="B21" s="254"/>
      <c r="C21" s="255"/>
      <c r="D21" s="228"/>
      <c r="E21" s="256" t="s">
        <v>21</v>
      </c>
      <c r="F21" s="257" t="s">
        <v>22</v>
      </c>
      <c r="G21" s="258" t="s">
        <v>102</v>
      </c>
      <c r="H21" s="259" t="s">
        <v>105</v>
      </c>
      <c r="I21" s="259" t="s">
        <v>106</v>
      </c>
      <c r="J21" s="260" t="s">
        <v>107</v>
      </c>
    </row>
    <row r="22" spans="1:10" ht="18">
      <c r="A22" s="243" t="s">
        <v>100</v>
      </c>
      <c r="B22" s="242" t="s">
        <v>62</v>
      </c>
      <c r="C22" s="243"/>
      <c r="D22" s="249"/>
      <c r="E22" s="250"/>
      <c r="F22" s="250"/>
      <c r="G22" s="251" t="s">
        <v>96</v>
      </c>
      <c r="H22" s="252" t="s">
        <v>96</v>
      </c>
      <c r="I22" s="252" t="s">
        <v>96</v>
      </c>
      <c r="J22" s="252" t="s">
        <v>96</v>
      </c>
    </row>
    <row r="23" spans="1:10" ht="18">
      <c r="A23" s="171" t="s">
        <v>100</v>
      </c>
      <c r="B23" s="233" t="s">
        <v>40</v>
      </c>
      <c r="C23" s="171" t="s">
        <v>63</v>
      </c>
      <c r="D23" s="226"/>
      <c r="E23" s="239"/>
      <c r="F23" s="239"/>
      <c r="G23" s="235">
        <f>SUM(H23:J23)</f>
        <v>3250</v>
      </c>
      <c r="H23" s="208">
        <v>162.5</v>
      </c>
      <c r="I23" s="208">
        <v>1787.5</v>
      </c>
      <c r="J23" s="208">
        <v>1300</v>
      </c>
    </row>
    <row r="24" spans="1:10" ht="18">
      <c r="A24" s="171" t="s">
        <v>100</v>
      </c>
      <c r="B24" s="233" t="s">
        <v>64</v>
      </c>
      <c r="C24" s="171" t="s">
        <v>65</v>
      </c>
      <c r="D24" s="226"/>
      <c r="E24" s="239"/>
      <c r="F24" s="239"/>
      <c r="G24" s="235">
        <f>SUM(H24:J24)</f>
        <v>3750</v>
      </c>
      <c r="H24" s="208">
        <v>187.5</v>
      </c>
      <c r="I24" s="208">
        <v>2062.5</v>
      </c>
      <c r="J24" s="208">
        <v>1500</v>
      </c>
    </row>
    <row r="25" spans="1:10" ht="18">
      <c r="A25" s="171" t="s">
        <v>100</v>
      </c>
      <c r="B25" s="233" t="s">
        <v>66</v>
      </c>
      <c r="C25" s="171" t="s">
        <v>67</v>
      </c>
      <c r="D25" s="226"/>
      <c r="E25" s="239"/>
      <c r="F25" s="239"/>
      <c r="G25" s="235">
        <f>SUM(H25:J25)</f>
        <v>4500</v>
      </c>
      <c r="H25" s="208">
        <v>225</v>
      </c>
      <c r="I25" s="208">
        <v>2475</v>
      </c>
      <c r="J25" s="208">
        <v>1800</v>
      </c>
    </row>
    <row r="26" spans="1:10" ht="15">
      <c r="A26" s="171" t="s">
        <v>100</v>
      </c>
      <c r="B26" s="233" t="s">
        <v>42</v>
      </c>
      <c r="C26" s="171"/>
      <c r="D26" s="226"/>
      <c r="E26" s="239"/>
      <c r="F26" s="239"/>
      <c r="G26" s="235">
        <f>SUM(H26:J26)</f>
        <v>5500</v>
      </c>
      <c r="H26" s="208">
        <v>275</v>
      </c>
      <c r="I26" s="208">
        <v>3025</v>
      </c>
      <c r="J26" s="208">
        <v>2200</v>
      </c>
    </row>
    <row r="27" spans="1:10" ht="16.5" thickBot="1">
      <c r="A27" s="230"/>
      <c r="B27" s="231"/>
      <c r="C27" s="232"/>
      <c r="D27" s="285"/>
      <c r="E27" s="286"/>
      <c r="F27" s="287"/>
      <c r="G27" s="167"/>
      <c r="H27" s="168"/>
      <c r="I27" s="168"/>
      <c r="J27" s="169"/>
    </row>
    <row r="28" spans="1:10" ht="16.5" thickBot="1">
      <c r="A28" s="71"/>
      <c r="B28" s="72"/>
      <c r="C28" s="71"/>
      <c r="J28" s="166"/>
    </row>
    <row r="29" spans="1:10" ht="16.5" thickBot="1">
      <c r="A29" s="73" t="s">
        <v>8</v>
      </c>
      <c r="B29" s="74"/>
      <c r="C29" s="74"/>
      <c r="D29" s="75" t="s">
        <v>0</v>
      </c>
      <c r="E29" s="118"/>
      <c r="F29" s="119"/>
      <c r="G29" s="67">
        <f>SUM(H29:J29)</f>
        <v>0</v>
      </c>
      <c r="H29" s="76">
        <f>SUM(H31:H52)</f>
        <v>0</v>
      </c>
      <c r="I29" s="76">
        <f>SUM(I31:I52)</f>
        <v>0</v>
      </c>
      <c r="J29" s="76">
        <f>SUM(J31:J60)</f>
        <v>0</v>
      </c>
    </row>
    <row r="30" spans="1:10" ht="19.5" customHeight="1">
      <c r="A30" s="77"/>
      <c r="B30" s="78"/>
      <c r="C30" s="78"/>
      <c r="D30" s="120" t="s">
        <v>19</v>
      </c>
      <c r="E30" s="120" t="s">
        <v>21</v>
      </c>
      <c r="F30" s="121" t="s">
        <v>22</v>
      </c>
      <c r="G30" s="122" t="s">
        <v>95</v>
      </c>
      <c r="H30" s="123" t="s">
        <v>43</v>
      </c>
      <c r="I30" s="123" t="s">
        <v>2</v>
      </c>
      <c r="J30" s="122" t="s">
        <v>46</v>
      </c>
    </row>
    <row r="31" spans="1:10" ht="15">
      <c r="A31" s="271" t="s">
        <v>3</v>
      </c>
      <c r="B31" s="272"/>
      <c r="C31" s="272"/>
      <c r="D31" s="268" t="s">
        <v>31</v>
      </c>
      <c r="E31" s="268"/>
      <c r="F31" s="268"/>
      <c r="G31" s="170">
        <f>'Multi Commercial'!H1</f>
        <v>0</v>
      </c>
      <c r="H31" s="172">
        <f>'Multi Commercial'!I1</f>
        <v>0</v>
      </c>
      <c r="I31" s="172">
        <f>'Multi Commercial'!J1</f>
        <v>0</v>
      </c>
      <c r="J31" s="172">
        <f>'Multi Commercial'!K1</f>
        <v>0</v>
      </c>
    </row>
    <row r="32" spans="1:10" ht="15">
      <c r="A32" s="271" t="s">
        <v>88</v>
      </c>
      <c r="B32" s="272"/>
      <c r="C32" s="272"/>
      <c r="D32" s="268" t="s">
        <v>31</v>
      </c>
      <c r="E32" s="268"/>
      <c r="F32" s="268"/>
      <c r="G32" s="170">
        <f>'Multi CommD 25%'!H1</f>
        <v>0</v>
      </c>
      <c r="H32" s="172">
        <f>'Multi CommD 25%'!I1</f>
        <v>0</v>
      </c>
      <c r="I32" s="172">
        <f>'Multi CommD 25%'!J1</f>
        <v>0</v>
      </c>
      <c r="J32" s="172">
        <f>'Multi CommD 25%'!K1</f>
        <v>0</v>
      </c>
    </row>
    <row r="33" spans="1:10" ht="15">
      <c r="A33" s="271" t="s">
        <v>89</v>
      </c>
      <c r="B33" s="272"/>
      <c r="C33" s="272"/>
      <c r="D33" s="268" t="s">
        <v>31</v>
      </c>
      <c r="E33" s="268"/>
      <c r="F33" s="268"/>
      <c r="G33" s="170">
        <f>'Multi Comm 50%'!H1</f>
        <v>0</v>
      </c>
      <c r="H33" s="172">
        <f>'Multi Comm 50%'!I1</f>
        <v>0</v>
      </c>
      <c r="I33" s="172">
        <f>'Multi Comm 50%'!J1</f>
        <v>0</v>
      </c>
      <c r="J33" s="172">
        <f>'Multi Comm 50%'!K1</f>
        <v>0</v>
      </c>
    </row>
    <row r="34" spans="1:10" ht="15">
      <c r="A34" s="271" t="s">
        <v>79</v>
      </c>
      <c r="B34" s="272"/>
      <c r="C34" s="272"/>
      <c r="D34" s="268" t="s">
        <v>31</v>
      </c>
      <c r="E34" s="268"/>
      <c r="F34" s="268"/>
      <c r="G34" s="170">
        <f>'Non Fin-Non Pro Service Office'!H1</f>
        <v>0</v>
      </c>
      <c r="H34" s="172">
        <f>'Non Fin-Non Pro Service Office'!I1</f>
        <v>0</v>
      </c>
      <c r="I34" s="172">
        <f>'Non Fin-Non Pro Service Office'!J1</f>
        <v>0</v>
      </c>
      <c r="J34" s="172">
        <f>'Non Fin-Non Pro Service Office'!K1</f>
        <v>0</v>
      </c>
    </row>
    <row r="35" spans="1:10" ht="15">
      <c r="A35" s="271" t="s">
        <v>81</v>
      </c>
      <c r="B35" s="272"/>
      <c r="C35" s="272"/>
      <c r="D35" s="268" t="s">
        <v>31</v>
      </c>
      <c r="E35" s="268"/>
      <c r="F35" s="268"/>
      <c r="G35" s="170">
        <f>'Non Financial 25%'!H1</f>
        <v>0</v>
      </c>
      <c r="H35" s="172">
        <f>'Non Financial 25%'!I1</f>
        <v>0</v>
      </c>
      <c r="I35" s="172">
        <f>'Non Financial 25%'!J1</f>
        <v>0</v>
      </c>
      <c r="J35" s="172">
        <f>'Non Financial 25%'!K1</f>
        <v>0</v>
      </c>
    </row>
    <row r="36" spans="1:10" ht="15">
      <c r="A36" s="271" t="s">
        <v>80</v>
      </c>
      <c r="B36" s="272"/>
      <c r="C36" s="272"/>
      <c r="D36" s="268" t="s">
        <v>31</v>
      </c>
      <c r="E36" s="268"/>
      <c r="F36" s="268"/>
      <c r="G36" s="170">
        <f>'Non Financial 50%'!H1</f>
        <v>0</v>
      </c>
      <c r="H36" s="172">
        <f>'Non Financial 50%'!I1</f>
        <v>0</v>
      </c>
      <c r="I36" s="172">
        <f>'Non Financial 50%'!J1</f>
        <v>0</v>
      </c>
      <c r="J36" s="172">
        <f>'Non Financial 50%'!K1</f>
        <v>0</v>
      </c>
    </row>
    <row r="37" spans="1:10" ht="15">
      <c r="A37" s="271" t="s">
        <v>11</v>
      </c>
      <c r="B37" s="272"/>
      <c r="C37" s="272"/>
      <c r="D37" s="268" t="s">
        <v>31</v>
      </c>
      <c r="E37" s="268"/>
      <c r="F37" s="268"/>
      <c r="G37" s="170">
        <f>'Indus-Manuf-Warehse-Port WareHs'!H1</f>
        <v>0</v>
      </c>
      <c r="H37" s="172">
        <f>'Indus-Manuf-Warehse-Port WareHs'!I1</f>
        <v>0</v>
      </c>
      <c r="I37" s="172">
        <f>'Indus-Manuf-Warehse-Port WareHs'!J1</f>
        <v>0</v>
      </c>
      <c r="J37" s="172">
        <f>'Indus-Manuf-Warehse-Port WareHs'!K1</f>
        <v>0</v>
      </c>
    </row>
    <row r="38" spans="1:10" ht="15">
      <c r="A38" s="271" t="s">
        <v>82</v>
      </c>
      <c r="B38" s="272"/>
      <c r="C38" s="272"/>
      <c r="D38" s="268" t="s">
        <v>31</v>
      </c>
      <c r="E38" s="268"/>
      <c r="F38" s="268"/>
      <c r="G38" s="170">
        <f>'Ind-Manu-Warehs-PortWareHs-25%'!H1</f>
        <v>0</v>
      </c>
      <c r="H38" s="170">
        <f>'Ind-Manu-Warehs-PortWareHs-25%'!I1</f>
        <v>0</v>
      </c>
      <c r="I38" s="170">
        <f>'Ind-Manu-Warehs-PortWareHs-25%'!J1</f>
        <v>0</v>
      </c>
      <c r="J38" s="170">
        <f>'Ind-Manu-Warehs-PortWareHs-25%'!K1</f>
        <v>0</v>
      </c>
    </row>
    <row r="39" spans="1:10" ht="15">
      <c r="A39" s="271" t="s">
        <v>83</v>
      </c>
      <c r="B39" s="272"/>
      <c r="C39" s="272"/>
      <c r="D39" s="268" t="s">
        <v>31</v>
      </c>
      <c r="E39" s="268"/>
      <c r="F39" s="268"/>
      <c r="G39" s="170">
        <f>'Ind-Manu-Warehs-PortWareHs-50%'!H1</f>
        <v>0</v>
      </c>
      <c r="H39" s="170">
        <f>'Ind-Manu-Warehs-PortWareHs-50%'!I1</f>
        <v>0</v>
      </c>
      <c r="I39" s="170">
        <f>'Ind-Manu-Warehs-PortWareHs-50%'!J1</f>
        <v>0</v>
      </c>
      <c r="J39" s="170">
        <f>'Ind-Manu-Warehs-PortWareHs-50%'!K1</f>
        <v>0</v>
      </c>
    </row>
    <row r="40" spans="1:10" ht="15">
      <c r="A40" s="79" t="s">
        <v>49</v>
      </c>
      <c r="B40" s="80"/>
      <c r="C40" s="80"/>
      <c r="D40" s="268" t="s">
        <v>31</v>
      </c>
      <c r="E40" s="268"/>
      <c r="F40" s="268"/>
      <c r="G40" s="170">
        <f>'Indoor Amenity -Play-Recreat'!H1</f>
        <v>0</v>
      </c>
      <c r="H40" s="170">
        <f>'Indoor Amenity -Play-Recreat'!I1</f>
        <v>0</v>
      </c>
      <c r="I40" s="170">
        <f>'Indoor Amenity -Play-Recreat'!J1</f>
        <v>0</v>
      </c>
      <c r="J40" s="170">
        <f>'Indoor Amenity -Play-Recreat'!K1</f>
        <v>0</v>
      </c>
    </row>
    <row r="41" spans="1:10" ht="15">
      <c r="A41" s="79" t="s">
        <v>84</v>
      </c>
      <c r="B41" s="80"/>
      <c r="C41" s="80"/>
      <c r="D41" s="268" t="s">
        <v>31</v>
      </c>
      <c r="E41" s="268"/>
      <c r="F41" s="268"/>
      <c r="G41" s="170">
        <f>'Indoor Amenity Play-25%'!H1</f>
        <v>0</v>
      </c>
      <c r="H41" s="170">
        <f>'Indoor Amenity Play-25%'!I1</f>
        <v>0</v>
      </c>
      <c r="I41" s="170">
        <f>'Indoor Amenity Play-25%'!J1</f>
        <v>0</v>
      </c>
      <c r="J41" s="170">
        <f>'Indoor Amenity Play-25%'!K1</f>
        <v>0</v>
      </c>
    </row>
    <row r="42" spans="1:10" ht="15">
      <c r="A42" s="79" t="s">
        <v>85</v>
      </c>
      <c r="B42" s="80"/>
      <c r="C42" s="80"/>
      <c r="D42" s="268" t="s">
        <v>31</v>
      </c>
      <c r="E42" s="268"/>
      <c r="F42" s="268"/>
      <c r="G42" s="170">
        <f>'Indoor Amenity Play-50%'!H1</f>
        <v>0</v>
      </c>
      <c r="H42" s="170">
        <f>'Indoor Amenity Play-50%'!I1</f>
        <v>0</v>
      </c>
      <c r="I42" s="170">
        <f>'Indoor Amenity Play-50%'!J1</f>
        <v>0</v>
      </c>
      <c r="J42" s="170">
        <f>'Indoor Amenity Play-50%'!K1</f>
        <v>0</v>
      </c>
    </row>
    <row r="43" spans="1:10" ht="15">
      <c r="A43" s="271" t="s">
        <v>86</v>
      </c>
      <c r="B43" s="272"/>
      <c r="C43" s="272"/>
      <c r="D43" s="268" t="s">
        <v>31</v>
      </c>
      <c r="E43" s="268"/>
      <c r="F43" s="268"/>
      <c r="G43" s="170">
        <f>'OpenStore-H S C-OpenPortStoreSp'!H1</f>
        <v>0</v>
      </c>
      <c r="H43" s="170">
        <f>'OpenStore-H S C-OpenPortStoreSp'!I1</f>
        <v>0</v>
      </c>
      <c r="I43" s="170">
        <f>'OpenStore-H S C-OpenPortStoreSp'!J1</f>
        <v>0</v>
      </c>
      <c r="J43" s="170">
        <f>'OpenStore-H S C-OpenPortStoreSp'!K1</f>
        <v>0</v>
      </c>
    </row>
    <row r="44" spans="1:10" ht="15.75" thickBot="1">
      <c r="A44" s="289" t="s">
        <v>87</v>
      </c>
      <c r="B44" s="290"/>
      <c r="C44" s="290"/>
      <c r="D44" s="268" t="s">
        <v>31</v>
      </c>
      <c r="E44" s="268"/>
      <c r="F44" s="268"/>
      <c r="G44" s="170">
        <f>'Agri Dev incl. stables&amp;kennels'!H1</f>
        <v>0</v>
      </c>
      <c r="H44" s="170">
        <f>'Agri Dev incl. stables&amp;kennels'!I1</f>
        <v>0</v>
      </c>
      <c r="I44" s="170">
        <f>'Agri Dev incl. stables&amp;kennels'!J1</f>
        <v>0</v>
      </c>
      <c r="J44" s="170">
        <f>'Agri Dev incl. stables&amp;kennels'!K1</f>
        <v>0</v>
      </c>
    </row>
    <row r="45" spans="1:10" ht="24.75" customHeight="1">
      <c r="A45" s="274"/>
      <c r="B45" s="275"/>
      <c r="C45" s="275"/>
      <c r="D45" s="188" t="s">
        <v>98</v>
      </c>
      <c r="E45" s="173"/>
      <c r="F45" s="173"/>
      <c r="G45" s="170"/>
      <c r="H45" s="174"/>
      <c r="I45" s="174"/>
      <c r="J45" s="174"/>
    </row>
    <row r="46" spans="1:10" ht="16.5" thickBot="1">
      <c r="A46" s="265" t="s">
        <v>97</v>
      </c>
      <c r="B46" s="266"/>
      <c r="C46" s="266"/>
      <c r="D46" s="69"/>
      <c r="E46" s="173"/>
      <c r="F46" s="173"/>
      <c r="G46" s="170">
        <f>SUM(H46:J46)</f>
        <v>0</v>
      </c>
      <c r="H46" s="174">
        <f>(D46/0.1)*0.0003</f>
        <v>0</v>
      </c>
      <c r="I46" s="174">
        <f>(D46/0.1)*0.0074</f>
        <v>0</v>
      </c>
      <c r="J46" s="175">
        <f>(D46/0.1)*0.0023</f>
        <v>0</v>
      </c>
    </row>
    <row r="47" spans="1:10" ht="15.75">
      <c r="A47" s="229"/>
      <c r="B47" s="227"/>
      <c r="C47" s="227"/>
      <c r="D47" s="189" t="s">
        <v>98</v>
      </c>
      <c r="E47" s="173"/>
      <c r="F47" s="173"/>
      <c r="G47" s="170"/>
      <c r="H47" s="174"/>
      <c r="I47" s="174"/>
      <c r="J47" s="175"/>
    </row>
    <row r="48" spans="1:10" ht="16.5" thickBot="1">
      <c r="A48" s="265" t="s">
        <v>99</v>
      </c>
      <c r="B48" s="266"/>
      <c r="C48" s="267"/>
      <c r="D48" s="69"/>
      <c r="E48" s="173"/>
      <c r="F48" s="173"/>
      <c r="G48" s="170">
        <f>SUM(H48:J48)</f>
        <v>0</v>
      </c>
      <c r="H48" s="174">
        <f>(D48/0.1)*0.00021</f>
        <v>0</v>
      </c>
      <c r="I48" s="174">
        <f>(D48/0.1)*0.00518</f>
        <v>0</v>
      </c>
      <c r="J48" s="175">
        <f>(D48/0.1)*0.00161</f>
        <v>0</v>
      </c>
    </row>
    <row r="49" spans="1:10" ht="15.75">
      <c r="A49" s="279"/>
      <c r="B49" s="280"/>
      <c r="C49" s="280"/>
      <c r="D49" s="188" t="s">
        <v>14</v>
      </c>
      <c r="E49" s="173"/>
      <c r="F49" s="173"/>
      <c r="G49" s="170"/>
      <c r="H49" s="174"/>
      <c r="I49" s="174"/>
      <c r="J49" s="174"/>
    </row>
    <row r="50" spans="1:10" ht="16.5" thickBot="1">
      <c r="A50" s="265" t="s">
        <v>15</v>
      </c>
      <c r="B50" s="266"/>
      <c r="C50" s="266"/>
      <c r="D50" s="69"/>
      <c r="E50" s="173"/>
      <c r="F50" s="173"/>
      <c r="G50" s="170">
        <f>SUM(H50:J50)</f>
        <v>0</v>
      </c>
      <c r="H50" s="174">
        <f>(D50/1)*7.5</f>
        <v>0</v>
      </c>
      <c r="I50" s="174">
        <f>(D50/1)*185</f>
        <v>0</v>
      </c>
      <c r="J50" s="174">
        <f>(D50/1)*57.5</f>
        <v>0</v>
      </c>
    </row>
    <row r="51" spans="1:10" ht="24.75" customHeight="1">
      <c r="A51" s="274"/>
      <c r="B51" s="275"/>
      <c r="C51" s="275"/>
      <c r="D51" s="188" t="s">
        <v>14</v>
      </c>
      <c r="E51" s="173"/>
      <c r="F51" s="173"/>
      <c r="G51" s="170"/>
      <c r="H51" s="174"/>
      <c r="I51" s="174"/>
      <c r="J51" s="174"/>
    </row>
    <row r="52" spans="1:10" ht="16.5" thickBot="1">
      <c r="A52" s="265" t="s">
        <v>91</v>
      </c>
      <c r="B52" s="266"/>
      <c r="C52" s="267"/>
      <c r="D52" s="69"/>
      <c r="E52" s="173"/>
      <c r="F52" s="173"/>
      <c r="G52" s="170">
        <f>SUM(H52:J52)</f>
        <v>0</v>
      </c>
      <c r="H52" s="174">
        <f>(D52/1)*450</f>
        <v>0</v>
      </c>
      <c r="I52" s="174">
        <f>(D52/1)*11100</f>
        <v>0</v>
      </c>
      <c r="J52" s="175">
        <f>(D52/1)*3450</f>
        <v>0</v>
      </c>
    </row>
    <row r="53" spans="1:10" ht="15">
      <c r="A53" s="279"/>
      <c r="B53" s="280"/>
      <c r="C53" s="280"/>
      <c r="D53" s="188" t="s">
        <v>17</v>
      </c>
      <c r="E53" s="173"/>
      <c r="F53" s="173"/>
      <c r="G53" s="170"/>
      <c r="H53" s="174"/>
      <c r="I53" s="174"/>
      <c r="J53" s="174"/>
    </row>
    <row r="54" spans="1:10" ht="15.75" thickBot="1">
      <c r="A54" s="265" t="s">
        <v>77</v>
      </c>
      <c r="B54" s="266"/>
      <c r="C54" s="266"/>
      <c r="D54" s="69"/>
      <c r="E54" s="173"/>
      <c r="F54" s="173"/>
      <c r="G54" s="170">
        <f>SUM(H54:J54)</f>
        <v>0</v>
      </c>
      <c r="H54" s="174"/>
      <c r="I54" s="174"/>
      <c r="J54" s="174">
        <f>(D54*5000)</f>
        <v>0</v>
      </c>
    </row>
    <row r="55" spans="1:10" ht="15">
      <c r="A55" s="279"/>
      <c r="B55" s="280"/>
      <c r="C55" s="280"/>
      <c r="D55" s="188" t="s">
        <v>76</v>
      </c>
      <c r="E55" s="173"/>
      <c r="F55" s="173"/>
      <c r="G55" s="170"/>
      <c r="H55" s="174"/>
      <c r="I55" s="174"/>
      <c r="J55" s="174"/>
    </row>
    <row r="56" spans="1:10" ht="15.75" thickBot="1">
      <c r="A56" s="273" t="s">
        <v>75</v>
      </c>
      <c r="B56" s="266"/>
      <c r="C56" s="266"/>
      <c r="D56" s="69"/>
      <c r="E56" s="173"/>
      <c r="F56" s="173"/>
      <c r="G56" s="170">
        <f>SUM(H56:J56)</f>
        <v>0</v>
      </c>
      <c r="H56" s="174"/>
      <c r="I56" s="174"/>
      <c r="J56" s="174">
        <f>(D56*10000)</f>
        <v>0</v>
      </c>
    </row>
    <row r="57" spans="1:10" ht="15">
      <c r="A57" s="281"/>
      <c r="B57" s="282"/>
      <c r="C57" s="282"/>
      <c r="D57" s="69"/>
      <c r="E57" s="176"/>
      <c r="F57" s="87"/>
      <c r="G57" s="170"/>
      <c r="H57" s="174"/>
      <c r="I57" s="174"/>
      <c r="J57" s="174"/>
    </row>
    <row r="58" spans="1:10" ht="15.75" thickBot="1">
      <c r="A58" s="273" t="s">
        <v>50</v>
      </c>
      <c r="B58" s="266"/>
      <c r="C58" s="266"/>
      <c r="D58" s="189" t="s">
        <v>53</v>
      </c>
      <c r="E58" s="176"/>
      <c r="F58" s="173"/>
      <c r="G58" s="170"/>
      <c r="H58" s="174"/>
      <c r="I58" s="174"/>
      <c r="J58" s="174"/>
    </row>
    <row r="59" spans="1:10" ht="15">
      <c r="A59" s="124"/>
      <c r="B59" s="125"/>
      <c r="C59" s="125" t="s">
        <v>52</v>
      </c>
      <c r="D59" s="69"/>
      <c r="E59" s="176"/>
      <c r="F59" s="173"/>
      <c r="G59" s="170">
        <f>SUM(H59:J59)</f>
        <v>0</v>
      </c>
      <c r="H59" s="174"/>
      <c r="I59" s="174"/>
      <c r="J59" s="174">
        <f>(D59*5000)</f>
        <v>0</v>
      </c>
    </row>
    <row r="60" spans="1:10" ht="15.75" thickBot="1">
      <c r="A60" s="126"/>
      <c r="B60" s="127"/>
      <c r="C60" s="127" t="s">
        <v>51</v>
      </c>
      <c r="D60" s="69"/>
      <c r="E60" s="176"/>
      <c r="F60" s="173"/>
      <c r="G60" s="170">
        <f>SUM(H60:J60)</f>
        <v>0</v>
      </c>
      <c r="H60" s="174"/>
      <c r="I60" s="174"/>
      <c r="J60" s="174">
        <f>(D60*10000)</f>
        <v>0</v>
      </c>
    </row>
    <row r="61" spans="1:10" ht="15.75" thickBot="1">
      <c r="A61" s="71"/>
      <c r="B61" s="71"/>
      <c r="C61" s="71"/>
      <c r="D61" s="177"/>
      <c r="E61" s="177"/>
      <c r="F61" s="177"/>
      <c r="G61" s="178"/>
      <c r="H61" s="179"/>
      <c r="I61" s="179"/>
      <c r="J61" s="179"/>
    </row>
    <row r="62" spans="1:10" ht="15">
      <c r="A62" s="128" t="s">
        <v>71</v>
      </c>
      <c r="B62" s="129"/>
      <c r="C62" s="129"/>
      <c r="D62" s="181"/>
      <c r="E62" s="181"/>
      <c r="F62" s="182">
        <f>SUM(F64:F68)+D68*G68</f>
        <v>0</v>
      </c>
      <c r="G62" s="183"/>
      <c r="H62" s="183"/>
      <c r="I62" s="183"/>
      <c r="J62" s="83"/>
    </row>
    <row r="63" spans="1:10" ht="15">
      <c r="A63" s="85"/>
      <c r="B63" s="86"/>
      <c r="C63" s="86"/>
      <c r="D63" s="180" t="s">
        <v>1</v>
      </c>
      <c r="E63" s="87"/>
      <c r="F63" s="107" t="s">
        <v>23</v>
      </c>
      <c r="G63" s="131" t="s">
        <v>4</v>
      </c>
      <c r="H63" s="131" t="s">
        <v>5</v>
      </c>
      <c r="I63" s="131" t="s">
        <v>6</v>
      </c>
      <c r="J63" s="83"/>
    </row>
    <row r="64" spans="1:10" ht="15">
      <c r="A64" s="85" t="s">
        <v>4</v>
      </c>
      <c r="B64" s="86"/>
      <c r="C64" s="88" t="s">
        <v>68</v>
      </c>
      <c r="D64" s="69"/>
      <c r="E64" s="87"/>
      <c r="F64" s="170">
        <f>SUM(D64*G64)</f>
        <v>0</v>
      </c>
      <c r="G64" s="175">
        <v>6000</v>
      </c>
      <c r="H64" s="175"/>
      <c r="I64" s="175"/>
      <c r="J64" s="83"/>
    </row>
    <row r="65" spans="1:10" ht="15">
      <c r="A65" s="85" t="s">
        <v>5</v>
      </c>
      <c r="B65" s="86"/>
      <c r="C65" s="88" t="s">
        <v>69</v>
      </c>
      <c r="D65" s="69"/>
      <c r="E65" s="87"/>
      <c r="F65" s="170">
        <f>SUM(D65*H65)</f>
        <v>0</v>
      </c>
      <c r="G65" s="175"/>
      <c r="H65" s="175">
        <v>3000</v>
      </c>
      <c r="I65" s="175"/>
      <c r="J65" s="83"/>
    </row>
    <row r="66" spans="1:10" ht="15.75" thickBot="1">
      <c r="A66" s="89" t="s">
        <v>6</v>
      </c>
      <c r="B66" s="90"/>
      <c r="C66" s="88" t="s">
        <v>70</v>
      </c>
      <c r="D66" s="69"/>
      <c r="E66" s="87"/>
      <c r="F66" s="170">
        <f>SUM(D66*I66)</f>
        <v>0</v>
      </c>
      <c r="G66" s="175"/>
      <c r="H66" s="175"/>
      <c r="I66" s="175">
        <v>1200</v>
      </c>
      <c r="J66" s="83"/>
    </row>
    <row r="67" spans="1:10" ht="15">
      <c r="A67" s="101"/>
      <c r="B67" s="101"/>
      <c r="C67" s="190"/>
      <c r="D67" s="191" t="s">
        <v>72</v>
      </c>
      <c r="E67" s="176"/>
      <c r="F67" s="173"/>
      <c r="G67" s="170"/>
      <c r="H67" s="174"/>
      <c r="I67" s="174"/>
      <c r="J67" s="81"/>
    </row>
    <row r="68" spans="1:10" ht="15.75" thickBot="1">
      <c r="A68" s="133" t="s">
        <v>73</v>
      </c>
      <c r="B68" s="133"/>
      <c r="C68" s="133"/>
      <c r="D68" s="102"/>
      <c r="E68" s="103"/>
      <c r="F68" s="104"/>
      <c r="G68" s="105"/>
      <c r="H68" s="106"/>
      <c r="I68" s="106"/>
      <c r="J68" s="81"/>
    </row>
    <row r="69" spans="1:10" ht="10.5" customHeight="1">
      <c r="A69" s="71"/>
      <c r="B69" s="71"/>
      <c r="C69" s="72"/>
      <c r="D69" s="100"/>
      <c r="E69" s="84"/>
      <c r="F69" s="70"/>
      <c r="G69" s="82"/>
      <c r="H69" s="82"/>
      <c r="I69" s="82"/>
      <c r="J69" s="83"/>
    </row>
    <row r="70" spans="1:10" ht="9" customHeight="1" thickBot="1">
      <c r="A70" s="91"/>
      <c r="B70" s="91"/>
      <c r="C70" s="91"/>
      <c r="D70" s="92"/>
      <c r="F70" s="93"/>
      <c r="G70" s="93"/>
      <c r="H70" s="93"/>
      <c r="I70" s="93"/>
      <c r="J70" s="83"/>
    </row>
    <row r="71" spans="1:10" ht="15">
      <c r="A71" s="128" t="s">
        <v>7</v>
      </c>
      <c r="B71" s="130"/>
      <c r="C71" s="132"/>
      <c r="D71" s="184" t="s">
        <v>0</v>
      </c>
      <c r="E71" s="171"/>
      <c r="F71" s="182">
        <f>SUM(D73*F73)</f>
        <v>0</v>
      </c>
      <c r="G71" s="93"/>
      <c r="H71" s="93"/>
      <c r="I71" s="93"/>
      <c r="J71" s="83"/>
    </row>
    <row r="72" spans="1:10" ht="15">
      <c r="A72" s="94"/>
      <c r="B72" s="71"/>
      <c r="C72" s="71"/>
      <c r="D72" s="95" t="s">
        <v>1</v>
      </c>
      <c r="E72" s="185"/>
      <c r="F72" s="185"/>
      <c r="G72" s="93"/>
      <c r="H72" s="93"/>
      <c r="I72" s="93"/>
      <c r="J72" s="83"/>
    </row>
    <row r="73" spans="1:10" ht="15.75" thickBot="1">
      <c r="A73" s="134" t="s">
        <v>74</v>
      </c>
      <c r="B73" s="135"/>
      <c r="C73" s="135"/>
      <c r="D73" s="69"/>
      <c r="E73" s="171"/>
      <c r="F73" s="185">
        <v>200</v>
      </c>
      <c r="G73" s="93"/>
      <c r="H73" s="93"/>
      <c r="I73" s="93"/>
      <c r="J73" s="83"/>
    </row>
    <row r="74" ht="15" thickBot="1">
      <c r="J74" s="83"/>
    </row>
    <row r="75" spans="1:10" ht="15">
      <c r="A75" s="136" t="s">
        <v>29</v>
      </c>
      <c r="B75" s="137"/>
      <c r="C75" s="137"/>
      <c r="D75" s="137"/>
      <c r="E75" s="137"/>
      <c r="F75" s="137"/>
      <c r="G75" s="137"/>
      <c r="H75" s="96" t="s">
        <v>23</v>
      </c>
      <c r="I75" s="186">
        <f>I76+I77</f>
        <v>0</v>
      </c>
      <c r="J75" s="83"/>
    </row>
    <row r="76" spans="1:10" ht="15">
      <c r="A76" s="269" t="s">
        <v>90</v>
      </c>
      <c r="B76" s="270"/>
      <c r="C76" s="270"/>
      <c r="D76" s="270"/>
      <c r="E76" s="270"/>
      <c r="F76" s="270"/>
      <c r="G76" s="270"/>
      <c r="H76" s="270"/>
      <c r="I76" s="187"/>
      <c r="J76" s="83"/>
    </row>
    <row r="77" spans="1:10" ht="15">
      <c r="A77" s="270" t="s">
        <v>36</v>
      </c>
      <c r="B77" s="270"/>
      <c r="C77" s="270"/>
      <c r="D77" s="270"/>
      <c r="E77" s="270"/>
      <c r="F77" s="270"/>
      <c r="G77" s="270"/>
      <c r="H77" s="270"/>
      <c r="I77" s="187"/>
      <c r="J77" s="83"/>
    </row>
    <row r="78" spans="5:6" ht="15">
      <c r="E78" s="83"/>
      <c r="F78" s="83"/>
    </row>
    <row r="81" spans="1:10" s="3" customFormat="1" ht="13.5">
      <c r="A81" s="98"/>
      <c r="B81" s="98"/>
      <c r="C81" s="99"/>
      <c r="D81" s="1"/>
      <c r="E81" s="97"/>
      <c r="F81" s="11"/>
      <c r="G81" s="12"/>
      <c r="H81" s="12"/>
      <c r="I81" s="12"/>
      <c r="J81" s="4"/>
    </row>
  </sheetData>
  <sheetProtection selectLockedCells="1" selectUnlockedCells="1"/>
  <mergeCells count="50">
    <mergeCell ref="A33:C33"/>
    <mergeCell ref="A34:C34"/>
    <mergeCell ref="A37:C37"/>
    <mergeCell ref="A44:C44"/>
    <mergeCell ref="A39:C39"/>
    <mergeCell ref="A38:C38"/>
    <mergeCell ref="A35:C35"/>
    <mergeCell ref="A36:C36"/>
    <mergeCell ref="A32:C32"/>
    <mergeCell ref="A1:E1"/>
    <mergeCell ref="D27:F27"/>
    <mergeCell ref="D31:F31"/>
    <mergeCell ref="F1:J1"/>
    <mergeCell ref="D4:F4"/>
    <mergeCell ref="D32:F32"/>
    <mergeCell ref="D38:F38"/>
    <mergeCell ref="D41:F41"/>
    <mergeCell ref="D42:F42"/>
    <mergeCell ref="A49:C49"/>
    <mergeCell ref="A57:C57"/>
    <mergeCell ref="A54:C54"/>
    <mergeCell ref="A56:C56"/>
    <mergeCell ref="A53:C53"/>
    <mergeCell ref="A55:C55"/>
    <mergeCell ref="A2:B2"/>
    <mergeCell ref="D9:F9"/>
    <mergeCell ref="D5:F5"/>
    <mergeCell ref="D6:F6"/>
    <mergeCell ref="D7:F7"/>
    <mergeCell ref="D8:F8"/>
    <mergeCell ref="A76:H76"/>
    <mergeCell ref="A77:H77"/>
    <mergeCell ref="A31:C31"/>
    <mergeCell ref="A43:C43"/>
    <mergeCell ref="A58:C58"/>
    <mergeCell ref="A45:C45"/>
    <mergeCell ref="A50:C50"/>
    <mergeCell ref="A46:C46"/>
    <mergeCell ref="A51:C51"/>
    <mergeCell ref="A52:C52"/>
    <mergeCell ref="A48:C48"/>
    <mergeCell ref="D37:F37"/>
    <mergeCell ref="D39:F39"/>
    <mergeCell ref="D43:F43"/>
    <mergeCell ref="D33:F33"/>
    <mergeCell ref="D34:F34"/>
    <mergeCell ref="D40:F40"/>
    <mergeCell ref="D35:F35"/>
    <mergeCell ref="D36:F36"/>
    <mergeCell ref="D44:F44"/>
  </mergeCells>
  <printOptions/>
  <pageMargins left="0.2755905511811024" right="0.2755905511811024" top="0.31496062992125984" bottom="0.23" header="0.36" footer="0.26"/>
  <pageSetup horizontalDpi="600" verticalDpi="600" orientation="portrait" paperSize="9" scale="55" r:id="rId3"/>
  <legacyDrawing r:id="rId2"/>
</worksheet>
</file>

<file path=xl/worksheets/sheet10.xml><?xml version="1.0" encoding="utf-8"?>
<worksheet xmlns="http://schemas.openxmlformats.org/spreadsheetml/2006/main" xmlns:r="http://schemas.openxmlformats.org/officeDocument/2006/relationships">
  <sheetPr>
    <tabColor indexed="22"/>
    <pageSetUpPr fitToPage="1"/>
  </sheetPr>
  <dimension ref="A1:K84"/>
  <sheetViews>
    <sheetView zoomScale="80" zoomScaleNormal="80" zoomScalePageLayoutView="0" workbookViewId="0" topLeftCell="A1">
      <selection activeCell="H27" sqref="H27"/>
    </sheetView>
  </sheetViews>
  <sheetFormatPr defaultColWidth="9.140625" defaultRowHeight="12.75"/>
  <cols>
    <col min="1" max="1" width="3.421875" style="151" customWidth="1"/>
    <col min="2" max="2" width="9.140625" style="3" customWidth="1"/>
    <col min="3" max="3" width="47.28125" style="3" customWidth="1"/>
    <col min="4" max="4" width="9.140625" style="3" customWidth="1"/>
    <col min="5" max="5" width="10.8515625" style="47" customWidth="1"/>
    <col min="6" max="6" width="9.00390625" style="47" customWidth="1"/>
    <col min="7" max="7" width="16.28125" style="47" customWidth="1"/>
    <col min="8" max="8" width="18.8515625" style="15" customWidth="1"/>
    <col min="9" max="9" width="13.8515625" style="15" customWidth="1"/>
    <col min="10" max="10" width="13.421875" style="15" customWidth="1"/>
    <col min="11" max="11" width="13.00390625" style="15" customWidth="1"/>
    <col min="12" max="16384" width="9.140625" style="3" customWidth="1"/>
  </cols>
  <sheetData>
    <row r="1" spans="1:11" s="50" customFormat="1" ht="37.5" customHeight="1" thickBot="1">
      <c r="A1" s="150"/>
      <c r="B1" s="292" t="s">
        <v>28</v>
      </c>
      <c r="C1" s="293"/>
      <c r="D1" s="293"/>
      <c r="E1" s="293"/>
      <c r="F1" s="293"/>
      <c r="G1" s="139" t="s">
        <v>30</v>
      </c>
      <c r="H1" s="17">
        <f>I1+J1+K1</f>
        <v>0</v>
      </c>
      <c r="I1" s="17">
        <f>I5+I8+I11+I14+I17+I20+I23+I26+I29+I32+I35+I38+I41+I44+I47+I50+I53+I56+I59+I62+I65+I68+I71+I74+I77+I80+I83</f>
        <v>0</v>
      </c>
      <c r="J1" s="17">
        <f>J5+J8+J11+J14+J17+J20+J23+J26+J29+J32+J35+J38+J41+J44+J47+J50+J53+J56+J59+J62+J65+J68+J71+J74+J77+J80+J83</f>
        <v>0</v>
      </c>
      <c r="K1" s="17">
        <f>K5+K8+K11+K14+K17+K20+K23+K26+K29+K32+K35+K38+K41+K44+K47+K50+K53+K56+K59+K62+K65+K68+K71+K74+K77+K80+K83</f>
        <v>0</v>
      </c>
    </row>
    <row r="2" spans="1:11" s="50" customFormat="1" ht="25.5" customHeight="1" thickBot="1">
      <c r="A2" s="151"/>
      <c r="B2" s="297"/>
      <c r="C2" s="298"/>
      <c r="D2" s="299"/>
      <c r="E2" s="140" t="s">
        <v>19</v>
      </c>
      <c r="F2" s="140" t="s">
        <v>21</v>
      </c>
      <c r="G2" s="141" t="s">
        <v>22</v>
      </c>
      <c r="H2" s="142" t="s">
        <v>45</v>
      </c>
      <c r="I2" s="143" t="s">
        <v>43</v>
      </c>
      <c r="J2" s="143" t="s">
        <v>2</v>
      </c>
      <c r="K2" s="143" t="s">
        <v>46</v>
      </c>
    </row>
    <row r="3" spans="1:11" ht="15">
      <c r="A3" s="152"/>
      <c r="B3" s="7"/>
      <c r="C3" s="7"/>
      <c r="D3" s="7"/>
      <c r="E3" s="37"/>
      <c r="F3" s="37"/>
      <c r="G3" s="37"/>
      <c r="H3" s="12"/>
      <c r="I3" s="38">
        <f>E5*0.17</f>
        <v>0</v>
      </c>
      <c r="J3" s="38">
        <f>E5*4.07</f>
        <v>0</v>
      </c>
      <c r="K3" s="38">
        <f>E5*1.26</f>
        <v>0</v>
      </c>
    </row>
    <row r="4" spans="2:11" ht="15">
      <c r="B4" s="7"/>
      <c r="C4" s="7"/>
      <c r="D4" s="7"/>
      <c r="E4" s="39"/>
      <c r="F4" s="39"/>
      <c r="G4" s="39"/>
      <c r="H4" s="11">
        <f>SUM(I4:K4)</f>
        <v>0</v>
      </c>
      <c r="I4" s="11">
        <f>ROUND(I3,0)</f>
        <v>0</v>
      </c>
      <c r="J4" s="11">
        <f>ROUND(J3,0)</f>
        <v>0</v>
      </c>
      <c r="K4" s="11">
        <f>ROUND(K3,0)</f>
        <v>0</v>
      </c>
    </row>
    <row r="5" spans="1:11" ht="15">
      <c r="A5" s="152">
        <v>1</v>
      </c>
      <c r="B5" s="59" t="s">
        <v>12</v>
      </c>
      <c r="C5" s="7"/>
      <c r="D5" s="59"/>
      <c r="E5" s="41"/>
      <c r="F5" s="41"/>
      <c r="G5" s="42"/>
      <c r="H5" s="13">
        <f>SUM(I5:K5)</f>
        <v>0</v>
      </c>
      <c r="I5" s="13">
        <f>F5*I4</f>
        <v>0</v>
      </c>
      <c r="J5" s="13">
        <f>+J4*F5</f>
        <v>0</v>
      </c>
      <c r="K5" s="13">
        <f>K4*F5</f>
        <v>0</v>
      </c>
    </row>
    <row r="6" spans="1:11" ht="15">
      <c r="A6" s="152"/>
      <c r="B6" s="7"/>
      <c r="C6" s="7"/>
      <c r="D6" s="7"/>
      <c r="E6" s="43"/>
      <c r="F6" s="43"/>
      <c r="G6" s="43"/>
      <c r="H6" s="12"/>
      <c r="I6" s="38">
        <f>E8*0.17</f>
        <v>0</v>
      </c>
      <c r="J6" s="38">
        <f>E8*4.07</f>
        <v>0</v>
      </c>
      <c r="K6" s="38">
        <f>E8*1.26</f>
        <v>0</v>
      </c>
    </row>
    <row r="7" spans="2:11" ht="15">
      <c r="B7" s="7"/>
      <c r="C7" s="7"/>
      <c r="D7" s="7"/>
      <c r="E7" s="39"/>
      <c r="F7" s="39"/>
      <c r="G7" s="39"/>
      <c r="H7" s="11">
        <f>SUM(I7:K7)</f>
        <v>0</v>
      </c>
      <c r="I7" s="11">
        <f>ROUND(I6,0)</f>
        <v>0</v>
      </c>
      <c r="J7" s="11">
        <f>ROUND(J6,0)</f>
        <v>0</v>
      </c>
      <c r="K7" s="11">
        <f>ROUND(K6,0)</f>
        <v>0</v>
      </c>
    </row>
    <row r="8" spans="1:11" ht="13.5">
      <c r="A8" s="152">
        <v>2</v>
      </c>
      <c r="B8" s="59" t="s">
        <v>12</v>
      </c>
      <c r="C8" s="7"/>
      <c r="D8" s="59"/>
      <c r="E8" s="41"/>
      <c r="F8" s="41"/>
      <c r="G8" s="42"/>
      <c r="H8" s="13">
        <f>SUM(I8:K8)</f>
        <v>0</v>
      </c>
      <c r="I8" s="13">
        <f>F8*I7</f>
        <v>0</v>
      </c>
      <c r="J8" s="13">
        <f>+J7*F8</f>
        <v>0</v>
      </c>
      <c r="K8" s="13">
        <f>K7*F8</f>
        <v>0</v>
      </c>
    </row>
    <row r="9" spans="1:11" ht="13.5">
      <c r="A9" s="152"/>
      <c r="B9" s="7"/>
      <c r="C9" s="7"/>
      <c r="D9" s="7"/>
      <c r="E9" s="43"/>
      <c r="F9" s="43"/>
      <c r="G9" s="43"/>
      <c r="H9" s="12"/>
      <c r="I9" s="38">
        <f>E11*0.17</f>
        <v>0</v>
      </c>
      <c r="J9" s="38">
        <f>E11*4.07</f>
        <v>0</v>
      </c>
      <c r="K9" s="38">
        <f>E11*1.26</f>
        <v>0</v>
      </c>
    </row>
    <row r="10" spans="1:11" ht="13.5">
      <c r="A10" s="152"/>
      <c r="B10" s="7"/>
      <c r="C10" s="7"/>
      <c r="D10" s="7"/>
      <c r="E10" s="39"/>
      <c r="F10" s="39"/>
      <c r="G10" s="39"/>
      <c r="H10" s="11">
        <f>SUM(I10:K10)</f>
        <v>0</v>
      </c>
      <c r="I10" s="11">
        <f>ROUND(I9,0)</f>
        <v>0</v>
      </c>
      <c r="J10" s="11">
        <f>ROUND(J9,0)</f>
        <v>0</v>
      </c>
      <c r="K10" s="11">
        <f>ROUND(K9,0)</f>
        <v>0</v>
      </c>
    </row>
    <row r="11" spans="1:11" ht="13.5">
      <c r="A11" s="152">
        <v>3</v>
      </c>
      <c r="B11" s="59" t="s">
        <v>12</v>
      </c>
      <c r="C11" s="7"/>
      <c r="D11" s="59"/>
      <c r="E11" s="41"/>
      <c r="F11" s="41"/>
      <c r="G11" s="42"/>
      <c r="H11" s="13">
        <f>SUM(I11:K11)</f>
        <v>0</v>
      </c>
      <c r="I11" s="13">
        <f>F11*I10</f>
        <v>0</v>
      </c>
      <c r="J11" s="13">
        <f>+J10*F11</f>
        <v>0</v>
      </c>
      <c r="K11" s="13">
        <f>K10*F11</f>
        <v>0</v>
      </c>
    </row>
    <row r="12" spans="1:11" ht="13.5">
      <c r="A12" s="152"/>
      <c r="B12" s="7"/>
      <c r="C12" s="7"/>
      <c r="D12" s="7"/>
      <c r="E12" s="43"/>
      <c r="F12" s="43"/>
      <c r="G12" s="43"/>
      <c r="H12" s="12"/>
      <c r="I12" s="38">
        <f>E14*0.17</f>
        <v>0</v>
      </c>
      <c r="J12" s="38">
        <f>E14*4.07</f>
        <v>0</v>
      </c>
      <c r="K12" s="38">
        <f>E14*1.26</f>
        <v>0</v>
      </c>
    </row>
    <row r="13" spans="1:11" ht="13.5">
      <c r="A13" s="152"/>
      <c r="B13" s="7"/>
      <c r="C13" s="7"/>
      <c r="D13" s="7"/>
      <c r="E13" s="39"/>
      <c r="F13" s="39"/>
      <c r="G13" s="39"/>
      <c r="H13" s="11">
        <f>SUM(I13:K13)</f>
        <v>0</v>
      </c>
      <c r="I13" s="11">
        <f>ROUND(I12,0)</f>
        <v>0</v>
      </c>
      <c r="J13" s="11">
        <f>ROUND(J12,0)</f>
        <v>0</v>
      </c>
      <c r="K13" s="11">
        <f>ROUND(K12,0)</f>
        <v>0</v>
      </c>
    </row>
    <row r="14" spans="1:11" ht="13.5">
      <c r="A14" s="152">
        <v>4</v>
      </c>
      <c r="B14" s="59" t="s">
        <v>12</v>
      </c>
      <c r="C14" s="7"/>
      <c r="D14" s="59"/>
      <c r="E14" s="41"/>
      <c r="F14" s="41"/>
      <c r="G14" s="42"/>
      <c r="H14" s="13">
        <f>SUM(I14:K14)</f>
        <v>0</v>
      </c>
      <c r="I14" s="13">
        <f>F14*I13</f>
        <v>0</v>
      </c>
      <c r="J14" s="13">
        <f>+J13*F14</f>
        <v>0</v>
      </c>
      <c r="K14" s="13">
        <f>K13*F14</f>
        <v>0</v>
      </c>
    </row>
    <row r="15" spans="1:11" ht="13.5">
      <c r="A15" s="152"/>
      <c r="B15" s="7"/>
      <c r="C15" s="7"/>
      <c r="D15" s="7"/>
      <c r="E15" s="43"/>
      <c r="F15" s="43"/>
      <c r="G15" s="43"/>
      <c r="H15" s="12"/>
      <c r="I15" s="38">
        <f>E17*0.17</f>
        <v>0</v>
      </c>
      <c r="J15" s="38">
        <f>E17*4.07</f>
        <v>0</v>
      </c>
      <c r="K15" s="38">
        <f>E17*1.26</f>
        <v>0</v>
      </c>
    </row>
    <row r="16" spans="1:11" ht="13.5">
      <c r="A16" s="152"/>
      <c r="B16" s="7"/>
      <c r="C16" s="7"/>
      <c r="D16" s="7"/>
      <c r="E16" s="39"/>
      <c r="F16" s="39"/>
      <c r="G16" s="39"/>
      <c r="H16" s="11">
        <f>SUM(I16:K16)</f>
        <v>0</v>
      </c>
      <c r="I16" s="11">
        <f>ROUND(I15,0)</f>
        <v>0</v>
      </c>
      <c r="J16" s="11">
        <f>ROUND(J15,0)</f>
        <v>0</v>
      </c>
      <c r="K16" s="11">
        <f>ROUND(K15,0)</f>
        <v>0</v>
      </c>
    </row>
    <row r="17" spans="1:11" ht="13.5">
      <c r="A17" s="152">
        <v>5</v>
      </c>
      <c r="B17" s="59" t="s">
        <v>12</v>
      </c>
      <c r="C17" s="7"/>
      <c r="D17" s="59"/>
      <c r="E17" s="41"/>
      <c r="F17" s="41"/>
      <c r="G17" s="42"/>
      <c r="H17" s="13">
        <f>SUM(I17:K17)</f>
        <v>0</v>
      </c>
      <c r="I17" s="13">
        <f>F17*I16</f>
        <v>0</v>
      </c>
      <c r="J17" s="13">
        <f>+J16*F17</f>
        <v>0</v>
      </c>
      <c r="K17" s="13">
        <f>K16*F17</f>
        <v>0</v>
      </c>
    </row>
    <row r="18" spans="1:11" ht="13.5">
      <c r="A18" s="152"/>
      <c r="B18" s="7"/>
      <c r="C18" s="7"/>
      <c r="D18" s="7"/>
      <c r="E18" s="43"/>
      <c r="F18" s="43"/>
      <c r="G18" s="43"/>
      <c r="H18" s="12"/>
      <c r="I18" s="38">
        <f>E20*0.17</f>
        <v>0</v>
      </c>
      <c r="J18" s="38">
        <f>E20*4.07</f>
        <v>0</v>
      </c>
      <c r="K18" s="38">
        <f>E20*1.26</f>
        <v>0</v>
      </c>
    </row>
    <row r="19" spans="1:11" ht="13.5">
      <c r="A19" s="152"/>
      <c r="B19" s="7"/>
      <c r="C19" s="7"/>
      <c r="D19" s="7"/>
      <c r="E19" s="39"/>
      <c r="F19" s="39"/>
      <c r="G19" s="39"/>
      <c r="H19" s="11">
        <f>SUM(I19:K19)</f>
        <v>0</v>
      </c>
      <c r="I19" s="11">
        <f>ROUND(I18,0)</f>
        <v>0</v>
      </c>
      <c r="J19" s="11">
        <f>ROUND(J18,0)</f>
        <v>0</v>
      </c>
      <c r="K19" s="11">
        <f>ROUND(K18,0)</f>
        <v>0</v>
      </c>
    </row>
    <row r="20" spans="1:11" ht="13.5">
      <c r="A20" s="152">
        <v>6</v>
      </c>
      <c r="B20" s="59" t="s">
        <v>12</v>
      </c>
      <c r="C20" s="7"/>
      <c r="D20" s="59"/>
      <c r="E20" s="41"/>
      <c r="F20" s="41"/>
      <c r="G20" s="42"/>
      <c r="H20" s="13">
        <f>SUM(I20:K20)</f>
        <v>0</v>
      </c>
      <c r="I20" s="13">
        <f>F20*I19</f>
        <v>0</v>
      </c>
      <c r="J20" s="13">
        <f>+J19*F20</f>
        <v>0</v>
      </c>
      <c r="K20" s="13">
        <f>K19*F20</f>
        <v>0</v>
      </c>
    </row>
    <row r="21" spans="1:11" ht="13.5">
      <c r="A21" s="152"/>
      <c r="B21" s="7"/>
      <c r="C21" s="7"/>
      <c r="D21" s="7"/>
      <c r="E21" s="43"/>
      <c r="F21" s="43"/>
      <c r="G21" s="43"/>
      <c r="H21" s="12"/>
      <c r="I21" s="38">
        <f>E23*0.17</f>
        <v>0</v>
      </c>
      <c r="J21" s="38">
        <f>E23*4.07</f>
        <v>0</v>
      </c>
      <c r="K21" s="38">
        <f>E23*1.26</f>
        <v>0</v>
      </c>
    </row>
    <row r="22" spans="1:11" ht="13.5">
      <c r="A22" s="152"/>
      <c r="B22" s="7"/>
      <c r="C22" s="7"/>
      <c r="D22" s="7"/>
      <c r="E22" s="39"/>
      <c r="F22" s="39"/>
      <c r="G22" s="39"/>
      <c r="H22" s="11">
        <f>SUM(I22:K22)</f>
        <v>0</v>
      </c>
      <c r="I22" s="11">
        <f>ROUND(I21,0)</f>
        <v>0</v>
      </c>
      <c r="J22" s="11">
        <f>ROUND(J21,0)</f>
        <v>0</v>
      </c>
      <c r="K22" s="11">
        <f>ROUND(K21,0)</f>
        <v>0</v>
      </c>
    </row>
    <row r="23" spans="1:11" ht="13.5">
      <c r="A23" s="152">
        <v>7</v>
      </c>
      <c r="B23" s="59" t="s">
        <v>12</v>
      </c>
      <c r="C23" s="7"/>
      <c r="D23" s="59"/>
      <c r="E23" s="41"/>
      <c r="F23" s="41"/>
      <c r="G23" s="42"/>
      <c r="H23" s="13">
        <f>SUM(I23:K23)</f>
        <v>0</v>
      </c>
      <c r="I23" s="13">
        <f>F23*I22</f>
        <v>0</v>
      </c>
      <c r="J23" s="13">
        <f>+J22*F23</f>
        <v>0</v>
      </c>
      <c r="K23" s="13">
        <f>K22*F23</f>
        <v>0</v>
      </c>
    </row>
    <row r="24" spans="1:11" ht="13.5">
      <c r="A24" s="152"/>
      <c r="B24" s="7"/>
      <c r="C24" s="7"/>
      <c r="D24" s="7"/>
      <c r="E24" s="43"/>
      <c r="F24" s="43"/>
      <c r="G24" s="43"/>
      <c r="H24" s="12"/>
      <c r="I24" s="38">
        <f>E26*0.17</f>
        <v>0</v>
      </c>
      <c r="J24" s="38">
        <f>E26*4.07</f>
        <v>0</v>
      </c>
      <c r="K24" s="38">
        <f>E26*1.26</f>
        <v>0</v>
      </c>
    </row>
    <row r="25" spans="1:11" ht="13.5">
      <c r="A25" s="152"/>
      <c r="B25" s="7"/>
      <c r="C25" s="7"/>
      <c r="D25" s="7"/>
      <c r="E25" s="39"/>
      <c r="F25" s="39"/>
      <c r="G25" s="39"/>
      <c r="H25" s="11">
        <f>SUM(I25:K25)</f>
        <v>0</v>
      </c>
      <c r="I25" s="11">
        <f>ROUND(I24,0)</f>
        <v>0</v>
      </c>
      <c r="J25" s="11">
        <f>ROUND(J24,0)</f>
        <v>0</v>
      </c>
      <c r="K25" s="11">
        <f>ROUND(K24,0)</f>
        <v>0</v>
      </c>
    </row>
    <row r="26" spans="1:11" ht="13.5">
      <c r="A26" s="152">
        <v>8</v>
      </c>
      <c r="B26" s="59" t="s">
        <v>12</v>
      </c>
      <c r="C26" s="7"/>
      <c r="D26" s="59"/>
      <c r="E26" s="41"/>
      <c r="F26" s="41"/>
      <c r="G26" s="42"/>
      <c r="H26" s="13">
        <f>SUM(I26:K26)</f>
        <v>0</v>
      </c>
      <c r="I26" s="13">
        <f>F26*I25</f>
        <v>0</v>
      </c>
      <c r="J26" s="13">
        <f>+J25*F26</f>
        <v>0</v>
      </c>
      <c r="K26" s="13">
        <f>K25*F26</f>
        <v>0</v>
      </c>
    </row>
    <row r="27" spans="1:11" ht="13.5">
      <c r="A27" s="152"/>
      <c r="B27" s="7"/>
      <c r="C27" s="7"/>
      <c r="D27" s="7"/>
      <c r="E27" s="43"/>
      <c r="F27" s="43"/>
      <c r="G27" s="43"/>
      <c r="H27" s="12"/>
      <c r="I27" s="38">
        <f>E29*0.17</f>
        <v>0</v>
      </c>
      <c r="J27" s="38">
        <f>E29*4.07</f>
        <v>0</v>
      </c>
      <c r="K27" s="38">
        <f>E29*1.26</f>
        <v>0</v>
      </c>
    </row>
    <row r="28" spans="1:11" ht="13.5">
      <c r="A28" s="152"/>
      <c r="B28" s="7"/>
      <c r="C28" s="7"/>
      <c r="D28" s="7"/>
      <c r="E28" s="39"/>
      <c r="F28" s="39"/>
      <c r="G28" s="39"/>
      <c r="H28" s="11">
        <f>SUM(I28:K28)</f>
        <v>0</v>
      </c>
      <c r="I28" s="11">
        <f>ROUND(I27,0)</f>
        <v>0</v>
      </c>
      <c r="J28" s="11">
        <f>ROUND(J27,0)</f>
        <v>0</v>
      </c>
      <c r="K28" s="11">
        <f>ROUND(K27,0)</f>
        <v>0</v>
      </c>
    </row>
    <row r="29" spans="1:11" ht="13.5">
      <c r="A29" s="152">
        <v>9</v>
      </c>
      <c r="B29" s="59" t="s">
        <v>12</v>
      </c>
      <c r="C29" s="7"/>
      <c r="D29" s="59"/>
      <c r="E29" s="41"/>
      <c r="F29" s="41"/>
      <c r="G29" s="42"/>
      <c r="H29" s="13">
        <f>SUM(I29:K29)</f>
        <v>0</v>
      </c>
      <c r="I29" s="13">
        <f>F29*I28</f>
        <v>0</v>
      </c>
      <c r="J29" s="13">
        <f>+J28*F29</f>
        <v>0</v>
      </c>
      <c r="K29" s="13">
        <f>K28*F29</f>
        <v>0</v>
      </c>
    </row>
    <row r="30" spans="1:11" ht="13.5">
      <c r="A30" s="152"/>
      <c r="B30" s="7"/>
      <c r="C30" s="7"/>
      <c r="D30" s="7"/>
      <c r="E30" s="43"/>
      <c r="F30" s="43"/>
      <c r="G30" s="43"/>
      <c r="H30" s="12"/>
      <c r="I30" s="38">
        <f>E32*0.17</f>
        <v>0</v>
      </c>
      <c r="J30" s="38">
        <f>E32*4.07</f>
        <v>0</v>
      </c>
      <c r="K30" s="38">
        <f>E32*1.26</f>
        <v>0</v>
      </c>
    </row>
    <row r="31" spans="1:11" ht="13.5">
      <c r="A31" s="152"/>
      <c r="B31" s="7"/>
      <c r="C31" s="7"/>
      <c r="D31" s="7"/>
      <c r="E31" s="39"/>
      <c r="F31" s="39"/>
      <c r="G31" s="39"/>
      <c r="H31" s="11">
        <f>SUM(I31:K31)</f>
        <v>0</v>
      </c>
      <c r="I31" s="11">
        <f>ROUND(I30,0)</f>
        <v>0</v>
      </c>
      <c r="J31" s="11">
        <f>ROUND(J30,0)</f>
        <v>0</v>
      </c>
      <c r="K31" s="11">
        <f>ROUND(K30,0)</f>
        <v>0</v>
      </c>
    </row>
    <row r="32" spans="1:11" ht="13.5">
      <c r="A32" s="152">
        <v>10</v>
      </c>
      <c r="B32" s="59" t="s">
        <v>12</v>
      </c>
      <c r="C32" s="7"/>
      <c r="D32" s="59"/>
      <c r="E32" s="41"/>
      <c r="F32" s="41"/>
      <c r="G32" s="42"/>
      <c r="H32" s="13">
        <f>SUM(I32:K32)</f>
        <v>0</v>
      </c>
      <c r="I32" s="13">
        <f>F32*I31</f>
        <v>0</v>
      </c>
      <c r="J32" s="13">
        <f>+J31*F32</f>
        <v>0</v>
      </c>
      <c r="K32" s="13">
        <f>K31*F32</f>
        <v>0</v>
      </c>
    </row>
    <row r="33" spans="1:11" ht="13.5">
      <c r="A33" s="152"/>
      <c r="B33" s="7"/>
      <c r="C33" s="7"/>
      <c r="D33" s="7"/>
      <c r="E33" s="43"/>
      <c r="F33" s="43"/>
      <c r="G33" s="43"/>
      <c r="H33" s="12"/>
      <c r="I33" s="38">
        <f>E35*0.17</f>
        <v>0</v>
      </c>
      <c r="J33" s="38">
        <f>E35*4.07</f>
        <v>0</v>
      </c>
      <c r="K33" s="38">
        <f>E35*1.26</f>
        <v>0</v>
      </c>
    </row>
    <row r="34" spans="1:11" ht="13.5">
      <c r="A34" s="152"/>
      <c r="B34" s="7"/>
      <c r="C34" s="7"/>
      <c r="D34" s="7"/>
      <c r="E34" s="39"/>
      <c r="F34" s="39"/>
      <c r="G34" s="39"/>
      <c r="H34" s="11">
        <f>SUM(I34:K34)</f>
        <v>0</v>
      </c>
      <c r="I34" s="11">
        <f>ROUND(I33,0)</f>
        <v>0</v>
      </c>
      <c r="J34" s="11">
        <f>ROUND(J33,0)</f>
        <v>0</v>
      </c>
      <c r="K34" s="11">
        <f>ROUND(K33,0)</f>
        <v>0</v>
      </c>
    </row>
    <row r="35" spans="1:11" ht="13.5">
      <c r="A35" s="152">
        <v>11</v>
      </c>
      <c r="B35" s="59" t="s">
        <v>12</v>
      </c>
      <c r="C35" s="7"/>
      <c r="D35" s="59"/>
      <c r="E35" s="41"/>
      <c r="F35" s="41"/>
      <c r="G35" s="42"/>
      <c r="H35" s="13">
        <f>SUM(I35:K35)</f>
        <v>0</v>
      </c>
      <c r="I35" s="13">
        <f>F35*I34</f>
        <v>0</v>
      </c>
      <c r="J35" s="13">
        <f>+J34*F35</f>
        <v>0</v>
      </c>
      <c r="K35" s="13">
        <f>K34*F35</f>
        <v>0</v>
      </c>
    </row>
    <row r="36" spans="1:11" ht="13.5">
      <c r="A36" s="152"/>
      <c r="B36" s="7"/>
      <c r="C36" s="7"/>
      <c r="D36" s="7"/>
      <c r="E36" s="43"/>
      <c r="F36" s="43"/>
      <c r="G36" s="43"/>
      <c r="H36" s="12"/>
      <c r="I36" s="38">
        <f>E38*0.17</f>
        <v>0</v>
      </c>
      <c r="J36" s="38">
        <f>E38*4.07</f>
        <v>0</v>
      </c>
      <c r="K36" s="38">
        <f>E38*1.26</f>
        <v>0</v>
      </c>
    </row>
    <row r="37" spans="1:11" ht="13.5">
      <c r="A37" s="152"/>
      <c r="B37" s="7"/>
      <c r="C37" s="7"/>
      <c r="D37" s="7"/>
      <c r="E37" s="39"/>
      <c r="F37" s="39"/>
      <c r="G37" s="39"/>
      <c r="H37" s="11">
        <f>SUM(I37:K37)</f>
        <v>0</v>
      </c>
      <c r="I37" s="11">
        <f>ROUND(I36,0)</f>
        <v>0</v>
      </c>
      <c r="J37" s="11">
        <f>ROUND(J36,0)</f>
        <v>0</v>
      </c>
      <c r="K37" s="11">
        <f>ROUND(K36,0)</f>
        <v>0</v>
      </c>
    </row>
    <row r="38" spans="1:11" ht="13.5">
      <c r="A38" s="152">
        <v>12</v>
      </c>
      <c r="B38" s="59" t="s">
        <v>12</v>
      </c>
      <c r="C38" s="7"/>
      <c r="D38" s="59"/>
      <c r="E38" s="41"/>
      <c r="F38" s="41"/>
      <c r="G38" s="42"/>
      <c r="H38" s="13">
        <f>SUM(I38:K38)</f>
        <v>0</v>
      </c>
      <c r="I38" s="13">
        <f>F38*I37</f>
        <v>0</v>
      </c>
      <c r="J38" s="13">
        <f>+J37*F38</f>
        <v>0</v>
      </c>
      <c r="K38" s="13">
        <f>K37*F38</f>
        <v>0</v>
      </c>
    </row>
    <row r="39" spans="1:11" ht="13.5">
      <c r="A39" s="152"/>
      <c r="B39" s="7"/>
      <c r="C39" s="7"/>
      <c r="D39" s="7"/>
      <c r="E39" s="43"/>
      <c r="F39" s="43"/>
      <c r="G39" s="43"/>
      <c r="H39" s="12"/>
      <c r="I39" s="38">
        <f>E41*0.17</f>
        <v>0</v>
      </c>
      <c r="J39" s="38">
        <f>E41*4.07</f>
        <v>0</v>
      </c>
      <c r="K39" s="38">
        <f>E41*1.26</f>
        <v>0</v>
      </c>
    </row>
    <row r="40" spans="1:11" ht="13.5">
      <c r="A40" s="152"/>
      <c r="B40" s="7"/>
      <c r="C40" s="7"/>
      <c r="D40" s="7"/>
      <c r="E40" s="39"/>
      <c r="F40" s="39"/>
      <c r="G40" s="39"/>
      <c r="H40" s="11">
        <f>SUM(I40:K40)</f>
        <v>0</v>
      </c>
      <c r="I40" s="11">
        <f>ROUND(I39,0)</f>
        <v>0</v>
      </c>
      <c r="J40" s="11">
        <f>ROUND(J39,0)</f>
        <v>0</v>
      </c>
      <c r="K40" s="11">
        <f>ROUND(K39,0)</f>
        <v>0</v>
      </c>
    </row>
    <row r="41" spans="1:11" ht="13.5">
      <c r="A41" s="152">
        <v>13</v>
      </c>
      <c r="B41" s="59" t="s">
        <v>12</v>
      </c>
      <c r="C41" s="7"/>
      <c r="D41" s="59"/>
      <c r="E41" s="41"/>
      <c r="F41" s="41"/>
      <c r="G41" s="42"/>
      <c r="H41" s="13">
        <f>SUM(I41:K41)</f>
        <v>0</v>
      </c>
      <c r="I41" s="13">
        <f>F41*I40</f>
        <v>0</v>
      </c>
      <c r="J41" s="13">
        <f>+J40*F41</f>
        <v>0</v>
      </c>
      <c r="K41" s="13">
        <f>K40*F41</f>
        <v>0</v>
      </c>
    </row>
    <row r="42" spans="1:11" ht="13.5">
      <c r="A42" s="152"/>
      <c r="B42" s="7"/>
      <c r="C42" s="7"/>
      <c r="D42" s="7"/>
      <c r="E42" s="43"/>
      <c r="F42" s="43"/>
      <c r="G42" s="43"/>
      <c r="H42" s="12"/>
      <c r="I42" s="38">
        <f>E44*0.17</f>
        <v>0</v>
      </c>
      <c r="J42" s="38">
        <f>E44*4.07</f>
        <v>0</v>
      </c>
      <c r="K42" s="38">
        <f>E44*1.26</f>
        <v>0</v>
      </c>
    </row>
    <row r="43" spans="1:11" ht="13.5">
      <c r="A43" s="152"/>
      <c r="B43" s="7"/>
      <c r="C43" s="7"/>
      <c r="D43" s="7"/>
      <c r="E43" s="39"/>
      <c r="F43" s="39"/>
      <c r="G43" s="39"/>
      <c r="H43" s="11">
        <f>SUM(I43:K43)</f>
        <v>0</v>
      </c>
      <c r="I43" s="11">
        <f>ROUND(I42,0)</f>
        <v>0</v>
      </c>
      <c r="J43" s="11">
        <f>ROUND(J42,0)</f>
        <v>0</v>
      </c>
      <c r="K43" s="11">
        <f>ROUND(K42,0)</f>
        <v>0</v>
      </c>
    </row>
    <row r="44" spans="1:11" ht="13.5">
      <c r="A44" s="152">
        <v>14</v>
      </c>
      <c r="B44" s="59" t="s">
        <v>12</v>
      </c>
      <c r="C44" s="7"/>
      <c r="D44" s="59"/>
      <c r="E44" s="41"/>
      <c r="F44" s="41"/>
      <c r="G44" s="42"/>
      <c r="H44" s="13">
        <f>SUM(I44:K44)</f>
        <v>0</v>
      </c>
      <c r="I44" s="13">
        <f>F44*I43</f>
        <v>0</v>
      </c>
      <c r="J44" s="13">
        <f>+J43*F44</f>
        <v>0</v>
      </c>
      <c r="K44" s="13">
        <f>K43*F44</f>
        <v>0</v>
      </c>
    </row>
    <row r="45" spans="1:11" ht="13.5">
      <c r="A45" s="152"/>
      <c r="B45" s="7"/>
      <c r="C45" s="7"/>
      <c r="D45" s="7"/>
      <c r="E45" s="43"/>
      <c r="F45" s="43"/>
      <c r="G45" s="43"/>
      <c r="H45" s="12"/>
      <c r="I45" s="38">
        <f>E47*0.17</f>
        <v>0</v>
      </c>
      <c r="J45" s="38">
        <f>E47*4.07</f>
        <v>0</v>
      </c>
      <c r="K45" s="38">
        <f>E47*1.26</f>
        <v>0</v>
      </c>
    </row>
    <row r="46" spans="1:11" ht="13.5">
      <c r="A46" s="152"/>
      <c r="B46" s="7"/>
      <c r="C46" s="7"/>
      <c r="D46" s="7"/>
      <c r="E46" s="39"/>
      <c r="F46" s="39"/>
      <c r="G46" s="39"/>
      <c r="H46" s="11">
        <f>SUM(I46:K46)</f>
        <v>0</v>
      </c>
      <c r="I46" s="11">
        <f>ROUND(I45,0)</f>
        <v>0</v>
      </c>
      <c r="J46" s="11">
        <f>ROUND(J45,0)</f>
        <v>0</v>
      </c>
      <c r="K46" s="11">
        <f>ROUND(K45,0)</f>
        <v>0</v>
      </c>
    </row>
    <row r="47" spans="1:11" ht="13.5">
      <c r="A47" s="152">
        <v>15</v>
      </c>
      <c r="B47" s="59" t="s">
        <v>12</v>
      </c>
      <c r="C47" s="7"/>
      <c r="D47" s="59"/>
      <c r="E47" s="41"/>
      <c r="F47" s="41"/>
      <c r="G47" s="42"/>
      <c r="H47" s="13">
        <f>SUM(I47:K47)</f>
        <v>0</v>
      </c>
      <c r="I47" s="13">
        <f>F47*I46</f>
        <v>0</v>
      </c>
      <c r="J47" s="13">
        <f>+J46*F47</f>
        <v>0</v>
      </c>
      <c r="K47" s="13">
        <f>K46*F47</f>
        <v>0</v>
      </c>
    </row>
    <row r="48" spans="1:11" ht="13.5">
      <c r="A48" s="152"/>
      <c r="B48" s="7"/>
      <c r="C48" s="7"/>
      <c r="D48" s="7"/>
      <c r="E48" s="43"/>
      <c r="F48" s="43"/>
      <c r="G48" s="43"/>
      <c r="H48" s="12"/>
      <c r="I48" s="38">
        <f>E50*0.17</f>
        <v>0</v>
      </c>
      <c r="J48" s="38">
        <f>E50*4.07</f>
        <v>0</v>
      </c>
      <c r="K48" s="38">
        <f>E50*1.26</f>
        <v>0</v>
      </c>
    </row>
    <row r="49" spans="1:11" ht="13.5">
      <c r="A49" s="152"/>
      <c r="B49" s="7"/>
      <c r="C49" s="7"/>
      <c r="D49" s="7"/>
      <c r="E49" s="39"/>
      <c r="F49" s="39"/>
      <c r="G49" s="39"/>
      <c r="H49" s="11">
        <f>SUM(I49:K49)</f>
        <v>0</v>
      </c>
      <c r="I49" s="11">
        <f>ROUND(I48,0)</f>
        <v>0</v>
      </c>
      <c r="J49" s="11">
        <f>ROUND(J48,0)</f>
        <v>0</v>
      </c>
      <c r="K49" s="11">
        <f>ROUND(K48,0)</f>
        <v>0</v>
      </c>
    </row>
    <row r="50" spans="1:11" ht="13.5">
      <c r="A50" s="152">
        <v>16</v>
      </c>
      <c r="B50" s="59" t="s">
        <v>12</v>
      </c>
      <c r="C50" s="7"/>
      <c r="D50" s="59"/>
      <c r="E50" s="41"/>
      <c r="F50" s="41"/>
      <c r="G50" s="42"/>
      <c r="H50" s="13">
        <f>SUM(I50:K50)</f>
        <v>0</v>
      </c>
      <c r="I50" s="13">
        <f>F50*I49</f>
        <v>0</v>
      </c>
      <c r="J50" s="13">
        <f>+J49*F50</f>
        <v>0</v>
      </c>
      <c r="K50" s="13">
        <f>K49*F50</f>
        <v>0</v>
      </c>
    </row>
    <row r="51" spans="1:11" ht="13.5">
      <c r="A51" s="152"/>
      <c r="B51" s="7"/>
      <c r="C51" s="7"/>
      <c r="D51" s="7"/>
      <c r="E51" s="43"/>
      <c r="F51" s="43"/>
      <c r="G51" s="43"/>
      <c r="H51" s="12"/>
      <c r="I51" s="38">
        <f>E53*0.17</f>
        <v>0</v>
      </c>
      <c r="J51" s="38">
        <f>E53*4.07</f>
        <v>0</v>
      </c>
      <c r="K51" s="38">
        <f>E53*1.26</f>
        <v>0</v>
      </c>
    </row>
    <row r="52" spans="1:11" ht="13.5">
      <c r="A52" s="152"/>
      <c r="B52" s="7"/>
      <c r="C52" s="7"/>
      <c r="D52" s="7"/>
      <c r="E52" s="39"/>
      <c r="F52" s="39"/>
      <c r="G52" s="39"/>
      <c r="H52" s="11">
        <f>SUM(I52:K52)</f>
        <v>0</v>
      </c>
      <c r="I52" s="11">
        <f>ROUND(I51,0)</f>
        <v>0</v>
      </c>
      <c r="J52" s="11">
        <f>ROUND(J51,0)</f>
        <v>0</v>
      </c>
      <c r="K52" s="11">
        <f>ROUND(K51,0)</f>
        <v>0</v>
      </c>
    </row>
    <row r="53" spans="1:11" ht="13.5">
      <c r="A53" s="152">
        <v>17</v>
      </c>
      <c r="B53" s="59" t="s">
        <v>12</v>
      </c>
      <c r="C53" s="7"/>
      <c r="D53" s="59"/>
      <c r="E53" s="41"/>
      <c r="F53" s="41"/>
      <c r="G53" s="42"/>
      <c r="H53" s="13">
        <f>SUM(I53:K53)</f>
        <v>0</v>
      </c>
      <c r="I53" s="13">
        <f>F53*I52</f>
        <v>0</v>
      </c>
      <c r="J53" s="13">
        <f>+J52*F53</f>
        <v>0</v>
      </c>
      <c r="K53" s="13">
        <f>K52*F53</f>
        <v>0</v>
      </c>
    </row>
    <row r="54" spans="1:11" ht="13.5">
      <c r="A54" s="152"/>
      <c r="B54" s="7"/>
      <c r="C54" s="7"/>
      <c r="D54" s="7"/>
      <c r="E54" s="43"/>
      <c r="F54" s="43"/>
      <c r="G54" s="43"/>
      <c r="H54" s="12"/>
      <c r="I54" s="38">
        <f>E56*0.17</f>
        <v>0</v>
      </c>
      <c r="J54" s="38">
        <f>E56*4.07</f>
        <v>0</v>
      </c>
      <c r="K54" s="38">
        <f>E56*1.26</f>
        <v>0</v>
      </c>
    </row>
    <row r="55" spans="1:11" ht="13.5">
      <c r="A55" s="152"/>
      <c r="B55" s="7"/>
      <c r="C55" s="7"/>
      <c r="D55" s="7"/>
      <c r="E55" s="39"/>
      <c r="F55" s="39"/>
      <c r="G55" s="39"/>
      <c r="H55" s="11">
        <f>SUM(I55:K55)</f>
        <v>0</v>
      </c>
      <c r="I55" s="11">
        <f>ROUND(I54,0)</f>
        <v>0</v>
      </c>
      <c r="J55" s="11">
        <f>ROUND(J54,0)</f>
        <v>0</v>
      </c>
      <c r="K55" s="11">
        <f>ROUND(K54,0)</f>
        <v>0</v>
      </c>
    </row>
    <row r="56" spans="1:11" ht="13.5">
      <c r="A56" s="152">
        <v>18</v>
      </c>
      <c r="B56" s="59" t="s">
        <v>12</v>
      </c>
      <c r="C56" s="7"/>
      <c r="D56" s="59"/>
      <c r="E56" s="41"/>
      <c r="F56" s="41"/>
      <c r="G56" s="42"/>
      <c r="H56" s="13">
        <f>SUM(I56:K56)</f>
        <v>0</v>
      </c>
      <c r="I56" s="13">
        <f>F56*I55</f>
        <v>0</v>
      </c>
      <c r="J56" s="13">
        <f>+J55*F56</f>
        <v>0</v>
      </c>
      <c r="K56" s="13">
        <f>K55*F56</f>
        <v>0</v>
      </c>
    </row>
    <row r="57" spans="1:11" ht="13.5">
      <c r="A57" s="152"/>
      <c r="B57" s="7"/>
      <c r="C57" s="7"/>
      <c r="D57" s="7"/>
      <c r="E57" s="43"/>
      <c r="F57" s="43"/>
      <c r="G57" s="43"/>
      <c r="H57" s="12"/>
      <c r="I57" s="38">
        <f>E59*0.17</f>
        <v>0</v>
      </c>
      <c r="J57" s="38">
        <f>E59*4.07</f>
        <v>0</v>
      </c>
      <c r="K57" s="38">
        <f>E59*1.26</f>
        <v>0</v>
      </c>
    </row>
    <row r="58" spans="1:11" ht="13.5">
      <c r="A58" s="152"/>
      <c r="B58" s="7"/>
      <c r="C58" s="7"/>
      <c r="D58" s="7"/>
      <c r="E58" s="39"/>
      <c r="F58" s="39"/>
      <c r="G58" s="39"/>
      <c r="H58" s="11">
        <f>SUM(I58:K58)</f>
        <v>0</v>
      </c>
      <c r="I58" s="11">
        <f>ROUND(I57,0)</f>
        <v>0</v>
      </c>
      <c r="J58" s="11">
        <f>ROUND(J57,0)</f>
        <v>0</v>
      </c>
      <c r="K58" s="11">
        <f>ROUND(K57,0)</f>
        <v>0</v>
      </c>
    </row>
    <row r="59" spans="1:11" ht="13.5">
      <c r="A59" s="152">
        <v>19</v>
      </c>
      <c r="B59" s="59" t="s">
        <v>12</v>
      </c>
      <c r="C59" s="7"/>
      <c r="D59" s="59"/>
      <c r="E59" s="41"/>
      <c r="F59" s="41"/>
      <c r="G59" s="42"/>
      <c r="H59" s="13">
        <f>SUM(I59:K59)</f>
        <v>0</v>
      </c>
      <c r="I59" s="13">
        <f>F59*I58</f>
        <v>0</v>
      </c>
      <c r="J59" s="13">
        <f>+J58*F59</f>
        <v>0</v>
      </c>
      <c r="K59" s="13">
        <f>K58*F59</f>
        <v>0</v>
      </c>
    </row>
    <row r="60" spans="1:11" ht="13.5">
      <c r="A60" s="152"/>
      <c r="B60" s="7"/>
      <c r="C60" s="7"/>
      <c r="D60" s="7"/>
      <c r="E60" s="43"/>
      <c r="F60" s="43"/>
      <c r="G60" s="43"/>
      <c r="H60" s="12"/>
      <c r="I60" s="38">
        <f>E62*0.17</f>
        <v>0</v>
      </c>
      <c r="J60" s="38">
        <f>E62*4.07</f>
        <v>0</v>
      </c>
      <c r="K60" s="38">
        <f>E62*1.26</f>
        <v>0</v>
      </c>
    </row>
    <row r="61" spans="1:11" ht="13.5">
      <c r="A61" s="152"/>
      <c r="B61" s="7"/>
      <c r="C61" s="7"/>
      <c r="D61" s="7"/>
      <c r="E61" s="39"/>
      <c r="F61" s="39"/>
      <c r="G61" s="39"/>
      <c r="H61" s="11">
        <f>SUM(I61:K61)</f>
        <v>0</v>
      </c>
      <c r="I61" s="11">
        <f>ROUND(I60,0)</f>
        <v>0</v>
      </c>
      <c r="J61" s="11">
        <f>ROUND(J60,0)</f>
        <v>0</v>
      </c>
      <c r="K61" s="11">
        <f>ROUND(K60,0)</f>
        <v>0</v>
      </c>
    </row>
    <row r="62" spans="1:11" ht="13.5">
      <c r="A62" s="152">
        <v>20</v>
      </c>
      <c r="B62" s="59" t="s">
        <v>12</v>
      </c>
      <c r="C62" s="7"/>
      <c r="D62" s="59"/>
      <c r="E62" s="41"/>
      <c r="F62" s="41"/>
      <c r="G62" s="42"/>
      <c r="H62" s="13">
        <f>SUM(I62:K62)</f>
        <v>0</v>
      </c>
      <c r="I62" s="13">
        <f>F62*I61</f>
        <v>0</v>
      </c>
      <c r="J62" s="13">
        <f>+J61*F62</f>
        <v>0</v>
      </c>
      <c r="K62" s="13">
        <f>K61*F62</f>
        <v>0</v>
      </c>
    </row>
    <row r="63" spans="1:11" ht="13.5">
      <c r="A63" s="152"/>
      <c r="B63" s="7"/>
      <c r="C63" s="7"/>
      <c r="D63" s="7"/>
      <c r="E63" s="43"/>
      <c r="F63" s="43"/>
      <c r="G63" s="43"/>
      <c r="H63" s="12"/>
      <c r="I63" s="38">
        <f>E65*0.17</f>
        <v>0</v>
      </c>
      <c r="J63" s="38">
        <f>E65*4.07</f>
        <v>0</v>
      </c>
      <c r="K63" s="38">
        <f>E65*1.26</f>
        <v>0</v>
      </c>
    </row>
    <row r="64" spans="1:11" ht="13.5">
      <c r="A64" s="152"/>
      <c r="B64" s="7"/>
      <c r="C64" s="7"/>
      <c r="D64" s="7"/>
      <c r="E64" s="39"/>
      <c r="F64" s="39"/>
      <c r="G64" s="39"/>
      <c r="H64" s="11">
        <f>SUM(I64:K64)</f>
        <v>0</v>
      </c>
      <c r="I64" s="11">
        <f>ROUND(I63,0)</f>
        <v>0</v>
      </c>
      <c r="J64" s="11">
        <f>ROUND(J63,0)</f>
        <v>0</v>
      </c>
      <c r="K64" s="11">
        <f>ROUND(K63,0)</f>
        <v>0</v>
      </c>
    </row>
    <row r="65" spans="1:11" ht="13.5">
      <c r="A65" s="152">
        <v>21</v>
      </c>
      <c r="B65" s="59" t="s">
        <v>12</v>
      </c>
      <c r="C65" s="7"/>
      <c r="D65" s="59"/>
      <c r="E65" s="41"/>
      <c r="F65" s="41"/>
      <c r="G65" s="42"/>
      <c r="H65" s="13">
        <f>SUM(I65:K65)</f>
        <v>0</v>
      </c>
      <c r="I65" s="13">
        <f>F65*I64</f>
        <v>0</v>
      </c>
      <c r="J65" s="13">
        <f>+J64*F65</f>
        <v>0</v>
      </c>
      <c r="K65" s="13">
        <f>K64*F65</f>
        <v>0</v>
      </c>
    </row>
    <row r="66" spans="1:11" ht="13.5">
      <c r="A66" s="152"/>
      <c r="B66" s="7"/>
      <c r="C66" s="7"/>
      <c r="D66" s="7"/>
      <c r="E66" s="43"/>
      <c r="F66" s="43"/>
      <c r="G66" s="43"/>
      <c r="H66" s="12"/>
      <c r="I66" s="38">
        <f>E68*0.17</f>
        <v>0</v>
      </c>
      <c r="J66" s="38">
        <f>E68*4.07</f>
        <v>0</v>
      </c>
      <c r="K66" s="38">
        <f>E68*1.26</f>
        <v>0</v>
      </c>
    </row>
    <row r="67" spans="1:11" ht="13.5">
      <c r="A67" s="152"/>
      <c r="B67" s="7"/>
      <c r="C67" s="7"/>
      <c r="D67" s="7"/>
      <c r="E67" s="39"/>
      <c r="F67" s="39"/>
      <c r="G67" s="39"/>
      <c r="H67" s="11">
        <f>SUM(I67:K67)</f>
        <v>0</v>
      </c>
      <c r="I67" s="11">
        <f>ROUND(I66,0)</f>
        <v>0</v>
      </c>
      <c r="J67" s="11">
        <f>ROUND(J66,0)</f>
        <v>0</v>
      </c>
      <c r="K67" s="11">
        <f>ROUND(K66,0)</f>
        <v>0</v>
      </c>
    </row>
    <row r="68" spans="1:11" ht="13.5">
      <c r="A68" s="152">
        <v>22</v>
      </c>
      <c r="B68" s="59" t="s">
        <v>12</v>
      </c>
      <c r="C68" s="7"/>
      <c r="D68" s="59"/>
      <c r="E68" s="41"/>
      <c r="F68" s="41"/>
      <c r="G68" s="42"/>
      <c r="H68" s="13">
        <f>SUM(I68:K68)</f>
        <v>0</v>
      </c>
      <c r="I68" s="13">
        <f>F68*I67</f>
        <v>0</v>
      </c>
      <c r="J68" s="13">
        <f>+J67*F68</f>
        <v>0</v>
      </c>
      <c r="K68" s="13">
        <f>K67*F68</f>
        <v>0</v>
      </c>
    </row>
    <row r="69" spans="1:11" ht="13.5">
      <c r="A69" s="152"/>
      <c r="B69" s="7"/>
      <c r="C69" s="7"/>
      <c r="D69" s="7"/>
      <c r="E69" s="43"/>
      <c r="F69" s="43"/>
      <c r="G69" s="43"/>
      <c r="H69" s="12"/>
      <c r="I69" s="38">
        <f>E71*0.17</f>
        <v>0</v>
      </c>
      <c r="J69" s="38">
        <f>E71*4.07</f>
        <v>0</v>
      </c>
      <c r="K69" s="38">
        <f>E71*1.26</f>
        <v>0</v>
      </c>
    </row>
    <row r="70" spans="1:11" ht="13.5">
      <c r="A70" s="152"/>
      <c r="B70" s="7"/>
      <c r="C70" s="7"/>
      <c r="D70" s="7"/>
      <c r="E70" s="39"/>
      <c r="F70" s="39"/>
      <c r="G70" s="39"/>
      <c r="H70" s="11">
        <f>SUM(I70:K70)</f>
        <v>0</v>
      </c>
      <c r="I70" s="11">
        <f>ROUND(I69,0)</f>
        <v>0</v>
      </c>
      <c r="J70" s="11">
        <f>ROUND(J69,0)</f>
        <v>0</v>
      </c>
      <c r="K70" s="11">
        <f>ROUND(K69,0)</f>
        <v>0</v>
      </c>
    </row>
    <row r="71" spans="1:11" ht="13.5">
      <c r="A71" s="152">
        <v>23</v>
      </c>
      <c r="B71" s="59" t="s">
        <v>12</v>
      </c>
      <c r="C71" s="7"/>
      <c r="D71" s="59"/>
      <c r="E71" s="41"/>
      <c r="F71" s="41"/>
      <c r="G71" s="42"/>
      <c r="H71" s="13">
        <f>SUM(I71:K71)</f>
        <v>0</v>
      </c>
      <c r="I71" s="13">
        <f>F71*I70</f>
        <v>0</v>
      </c>
      <c r="J71" s="13">
        <f>+J70*F71</f>
        <v>0</v>
      </c>
      <c r="K71" s="13">
        <f>K70*F71</f>
        <v>0</v>
      </c>
    </row>
    <row r="72" spans="1:11" ht="13.5">
      <c r="A72" s="152"/>
      <c r="B72" s="7"/>
      <c r="C72" s="7"/>
      <c r="D72" s="7"/>
      <c r="E72" s="43"/>
      <c r="F72" s="43"/>
      <c r="G72" s="43"/>
      <c r="H72" s="12"/>
      <c r="I72" s="38">
        <f>E74*0.17</f>
        <v>0</v>
      </c>
      <c r="J72" s="38">
        <f>E74*4.07</f>
        <v>0</v>
      </c>
      <c r="K72" s="38">
        <f>E74*1.26</f>
        <v>0</v>
      </c>
    </row>
    <row r="73" spans="1:11" ht="13.5">
      <c r="A73" s="152"/>
      <c r="B73" s="7"/>
      <c r="C73" s="7"/>
      <c r="D73" s="7"/>
      <c r="E73" s="39"/>
      <c r="F73" s="39"/>
      <c r="G73" s="39"/>
      <c r="H73" s="11">
        <f>SUM(I73:K73)</f>
        <v>0</v>
      </c>
      <c r="I73" s="11">
        <f>ROUND(I72,0)</f>
        <v>0</v>
      </c>
      <c r="J73" s="11">
        <f>ROUND(J72,0)</f>
        <v>0</v>
      </c>
      <c r="K73" s="11">
        <f>ROUND(K72,0)</f>
        <v>0</v>
      </c>
    </row>
    <row r="74" spans="1:11" ht="13.5">
      <c r="A74" s="152">
        <v>24</v>
      </c>
      <c r="B74" s="59" t="s">
        <v>12</v>
      </c>
      <c r="C74" s="7"/>
      <c r="D74" s="59"/>
      <c r="E74" s="41"/>
      <c r="F74" s="41"/>
      <c r="G74" s="42"/>
      <c r="H74" s="13">
        <f>SUM(I74:K74)</f>
        <v>0</v>
      </c>
      <c r="I74" s="13">
        <f>F74*I73</f>
        <v>0</v>
      </c>
      <c r="J74" s="13">
        <f>+J73*F74</f>
        <v>0</v>
      </c>
      <c r="K74" s="13">
        <f>K73*F74</f>
        <v>0</v>
      </c>
    </row>
    <row r="75" spans="1:11" ht="13.5">
      <c r="A75" s="152"/>
      <c r="B75" s="7"/>
      <c r="C75" s="7"/>
      <c r="D75" s="7"/>
      <c r="E75" s="43"/>
      <c r="F75" s="43"/>
      <c r="G75" s="43"/>
      <c r="H75" s="12"/>
      <c r="I75" s="38">
        <f>E77*0.17</f>
        <v>0</v>
      </c>
      <c r="J75" s="38">
        <f>E77*4.07</f>
        <v>0</v>
      </c>
      <c r="K75" s="38">
        <f>E77*1.26</f>
        <v>0</v>
      </c>
    </row>
    <row r="76" spans="1:11" ht="13.5">
      <c r="A76" s="152"/>
      <c r="B76" s="7"/>
      <c r="C76" s="7"/>
      <c r="D76" s="7"/>
      <c r="E76" s="39"/>
      <c r="F76" s="39"/>
      <c r="G76" s="39"/>
      <c r="H76" s="11">
        <f>SUM(I76:K76)</f>
        <v>0</v>
      </c>
      <c r="I76" s="11">
        <f>ROUND(I75,0)</f>
        <v>0</v>
      </c>
      <c r="J76" s="11">
        <f>ROUND(J75,0)</f>
        <v>0</v>
      </c>
      <c r="K76" s="11">
        <f>ROUND(K75,0)</f>
        <v>0</v>
      </c>
    </row>
    <row r="77" spans="1:11" ht="13.5">
      <c r="A77" s="152">
        <v>25</v>
      </c>
      <c r="B77" s="59" t="s">
        <v>12</v>
      </c>
      <c r="C77" s="7"/>
      <c r="D77" s="59"/>
      <c r="E77" s="41"/>
      <c r="F77" s="41"/>
      <c r="G77" s="42"/>
      <c r="H77" s="13">
        <f>SUM(I77:K77)</f>
        <v>0</v>
      </c>
      <c r="I77" s="13">
        <f>F77*I76</f>
        <v>0</v>
      </c>
      <c r="J77" s="13">
        <f>+J76*F77</f>
        <v>0</v>
      </c>
      <c r="K77" s="13">
        <f>K76*F77</f>
        <v>0</v>
      </c>
    </row>
    <row r="78" spans="1:11" ht="13.5">
      <c r="A78" s="152"/>
      <c r="B78" s="7"/>
      <c r="C78" s="7"/>
      <c r="D78" s="7"/>
      <c r="E78" s="43"/>
      <c r="F78" s="43"/>
      <c r="G78" s="43"/>
      <c r="H78" s="12"/>
      <c r="I78" s="38">
        <f>E80*0.17</f>
        <v>0</v>
      </c>
      <c r="J78" s="38">
        <f>E80*4.07</f>
        <v>0</v>
      </c>
      <c r="K78" s="38">
        <f>E80*1.26</f>
        <v>0</v>
      </c>
    </row>
    <row r="79" spans="1:11" ht="13.5">
      <c r="A79" s="152"/>
      <c r="B79" s="7"/>
      <c r="C79" s="7"/>
      <c r="D79" s="7"/>
      <c r="E79" s="39"/>
      <c r="F79" s="39"/>
      <c r="G79" s="39"/>
      <c r="H79" s="11">
        <f>SUM(I79:K79)</f>
        <v>0</v>
      </c>
      <c r="I79" s="11">
        <f>ROUND(I78,0)</f>
        <v>0</v>
      </c>
      <c r="J79" s="11">
        <f>ROUND(J78,0)</f>
        <v>0</v>
      </c>
      <c r="K79" s="11">
        <f>ROUND(K78,0)</f>
        <v>0</v>
      </c>
    </row>
    <row r="80" spans="1:11" ht="13.5">
      <c r="A80" s="152">
        <v>26</v>
      </c>
      <c r="B80" s="59" t="s">
        <v>12</v>
      </c>
      <c r="C80" s="7"/>
      <c r="D80" s="59"/>
      <c r="E80" s="41"/>
      <c r="F80" s="41"/>
      <c r="G80" s="42"/>
      <c r="H80" s="13">
        <f>SUM(I80:K80)</f>
        <v>0</v>
      </c>
      <c r="I80" s="13">
        <f>F80*I79</f>
        <v>0</v>
      </c>
      <c r="J80" s="13">
        <f>+J79*F80</f>
        <v>0</v>
      </c>
      <c r="K80" s="13">
        <f>K79*F80</f>
        <v>0</v>
      </c>
    </row>
    <row r="81" spans="1:11" ht="13.5">
      <c r="A81" s="152"/>
      <c r="B81" s="7"/>
      <c r="C81" s="7"/>
      <c r="D81" s="7"/>
      <c r="E81" s="43"/>
      <c r="F81" s="43"/>
      <c r="G81" s="43"/>
      <c r="H81" s="12"/>
      <c r="I81" s="38">
        <f>E83*0.17</f>
        <v>0</v>
      </c>
      <c r="J81" s="38">
        <f>E83*4.07</f>
        <v>0</v>
      </c>
      <c r="K81" s="38">
        <f>E83*1.26</f>
        <v>0</v>
      </c>
    </row>
    <row r="82" spans="1:11" ht="13.5">
      <c r="A82" s="152"/>
      <c r="B82" s="7"/>
      <c r="C82" s="7"/>
      <c r="D82" s="7"/>
      <c r="E82" s="39"/>
      <c r="F82" s="39"/>
      <c r="G82" s="39"/>
      <c r="H82" s="11">
        <f>SUM(I82:K82)</f>
        <v>0</v>
      </c>
      <c r="I82" s="11">
        <f>ROUND(I81,0)</f>
        <v>0</v>
      </c>
      <c r="J82" s="11">
        <f>ROUND(J81,0)</f>
        <v>0</v>
      </c>
      <c r="K82" s="11">
        <f>ROUND(K81,0)</f>
        <v>0</v>
      </c>
    </row>
    <row r="83" spans="1:11" ht="13.5">
      <c r="A83" s="192">
        <v>27</v>
      </c>
      <c r="B83" s="202" t="s">
        <v>12</v>
      </c>
      <c r="C83" s="201"/>
      <c r="D83" s="202"/>
      <c r="E83" s="195"/>
      <c r="F83" s="195"/>
      <c r="G83" s="193"/>
      <c r="H83" s="194">
        <f>SUM(I83:K83)</f>
        <v>0</v>
      </c>
      <c r="I83" s="194">
        <f>F83*I82</f>
        <v>0</v>
      </c>
      <c r="J83" s="194">
        <f>+J82*F83</f>
        <v>0</v>
      </c>
      <c r="K83" s="194">
        <f>K82*F83</f>
        <v>0</v>
      </c>
    </row>
    <row r="84" ht="13.5">
      <c r="A84" s="152"/>
    </row>
  </sheetData>
  <sheetProtection/>
  <mergeCells count="2">
    <mergeCell ref="B2:D2"/>
    <mergeCell ref="B1:F1"/>
  </mergeCells>
  <printOptions/>
  <pageMargins left="0.2755905511811024" right="0.2362204724409449" top="0.31496062992125984" bottom="0.3937007874015748" header="0.5118110236220472" footer="0.5118110236220472"/>
  <pageSetup fitToHeight="3" fitToWidth="1" horizontalDpi="600" verticalDpi="600" orientation="portrait" paperSize="9" scale="61"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K91"/>
  <sheetViews>
    <sheetView zoomScalePageLayoutView="0" workbookViewId="0" topLeftCell="A1">
      <selection activeCell="A1" sqref="A1:K83"/>
    </sheetView>
  </sheetViews>
  <sheetFormatPr defaultColWidth="9.140625" defaultRowHeight="12.75"/>
  <cols>
    <col min="1" max="1" width="3.57421875" style="155" customWidth="1"/>
    <col min="2" max="2" width="17.421875" style="2" customWidth="1"/>
    <col min="3" max="3" width="31.421875" style="2" customWidth="1"/>
    <col min="4" max="4" width="0.42578125" style="2" hidden="1" customWidth="1"/>
    <col min="5" max="5" width="9.7109375" style="31" customWidth="1"/>
    <col min="6" max="6" width="7.421875" style="31" customWidth="1"/>
    <col min="7" max="7" width="10.421875" style="31" customWidth="1"/>
    <col min="8" max="8" width="13.28125" style="8" customWidth="1"/>
    <col min="9" max="9" width="9.00390625" style="8" customWidth="1"/>
    <col min="10" max="10" width="9.7109375" style="8" customWidth="1"/>
    <col min="11" max="11" width="12.140625" style="8" customWidth="1"/>
    <col min="12" max="16384" width="9.140625" style="2" customWidth="1"/>
  </cols>
  <sheetData>
    <row r="1" spans="1:11" s="61" customFormat="1" ht="26.25" customHeight="1" thickBot="1">
      <c r="A1" s="154"/>
      <c r="B1" s="307" t="s">
        <v>49</v>
      </c>
      <c r="C1" s="308"/>
      <c r="D1" s="308"/>
      <c r="E1" s="308"/>
      <c r="F1" s="159"/>
      <c r="G1" s="145" t="s">
        <v>30</v>
      </c>
      <c r="H1" s="25">
        <f>I1+J1+K1</f>
        <v>0</v>
      </c>
      <c r="I1" s="25">
        <f>I5+I8+I11+I14+I17+I20+I23+I26+I29+I32+I38+I41+I44+I47+I50+I53+I56+I59+I62+I65+I68+I71+I74+I77+I80+I83</f>
        <v>0</v>
      </c>
      <c r="J1" s="25">
        <f>J5+J8+J11+J14+J17+J20+J23+J26+J29+J32+J38+J41+J44+J47+J50+J53+J56+J59+J62+J65+J68+J71+J74+J77+J80+J83</f>
        <v>0</v>
      </c>
      <c r="K1" s="25">
        <f>K5+K8+K11+K14+K17+K20+K23+K26+K29+K32+K38+K41+K44+K47+K50+K53+K56+K59+K62+K65+K68+K71+K74+K77+K80+K83</f>
        <v>0</v>
      </c>
    </row>
    <row r="2" spans="1:11" s="61" customFormat="1" ht="23.25" customHeight="1" thickBot="1">
      <c r="A2" s="155"/>
      <c r="B2" s="309"/>
      <c r="C2" s="310"/>
      <c r="D2" s="311"/>
      <c r="E2" s="209" t="s">
        <v>19</v>
      </c>
      <c r="F2" s="209" t="s">
        <v>21</v>
      </c>
      <c r="G2" s="210" t="s">
        <v>22</v>
      </c>
      <c r="H2" s="148" t="s">
        <v>47</v>
      </c>
      <c r="I2" s="149" t="s">
        <v>43</v>
      </c>
      <c r="J2" s="149" t="s">
        <v>2</v>
      </c>
      <c r="K2" s="149" t="s">
        <v>48</v>
      </c>
    </row>
    <row r="3" spans="1:11" ht="8.25" customHeight="1">
      <c r="A3" s="156"/>
      <c r="B3" s="5"/>
      <c r="C3" s="5"/>
      <c r="D3" s="5"/>
      <c r="E3" s="26"/>
      <c r="F3" s="26"/>
      <c r="G3" s="26"/>
      <c r="H3" s="27"/>
      <c r="I3" s="14">
        <f>E5*0.33</f>
        <v>0</v>
      </c>
      <c r="J3" s="14">
        <f>E5*8.14</f>
        <v>0</v>
      </c>
      <c r="K3" s="14">
        <f>E5*2.53</f>
        <v>0</v>
      </c>
    </row>
    <row r="4" spans="2:11" ht="12.75">
      <c r="B4" s="5"/>
      <c r="C4" s="5"/>
      <c r="D4" s="5"/>
      <c r="E4" s="1"/>
      <c r="F4" s="1"/>
      <c r="G4" s="1"/>
      <c r="H4" s="6">
        <f>SUM(I4:K4)</f>
        <v>0</v>
      </c>
      <c r="I4" s="28">
        <f>ROUND(I3,0)</f>
        <v>0</v>
      </c>
      <c r="J4" s="28">
        <f>ROUND(J3,0)</f>
        <v>0</v>
      </c>
      <c r="K4" s="28">
        <f>ROUND(K3,0)</f>
        <v>0</v>
      </c>
    </row>
    <row r="5" spans="1:11" ht="12.75">
      <c r="A5" s="156">
        <v>1</v>
      </c>
      <c r="B5" s="313" t="s">
        <v>49</v>
      </c>
      <c r="C5" s="313"/>
      <c r="D5" s="313"/>
      <c r="E5" s="18"/>
      <c r="F5" s="18"/>
      <c r="G5" s="19"/>
      <c r="H5" s="29">
        <f>SUM(I5:K5)</f>
        <v>0</v>
      </c>
      <c r="I5" s="29">
        <f>F5*I4</f>
        <v>0</v>
      </c>
      <c r="J5" s="29">
        <f>+J4*F5</f>
        <v>0</v>
      </c>
      <c r="K5" s="29">
        <f>K4*F5</f>
        <v>0</v>
      </c>
    </row>
    <row r="6" spans="1:11" ht="12.75">
      <c r="A6" s="156"/>
      <c r="B6" s="5"/>
      <c r="C6" s="5"/>
      <c r="D6" s="5"/>
      <c r="E6" s="23"/>
      <c r="F6" s="23"/>
      <c r="G6" s="23"/>
      <c r="H6" s="27"/>
      <c r="I6" s="14">
        <f>E8*0.33</f>
        <v>0</v>
      </c>
      <c r="J6" s="14">
        <f>E8*8.14</f>
        <v>0</v>
      </c>
      <c r="K6" s="14">
        <f>E8*2.53</f>
        <v>0</v>
      </c>
    </row>
    <row r="7" spans="1:11" ht="12.75">
      <c r="A7" s="156"/>
      <c r="B7" s="5"/>
      <c r="C7" s="5"/>
      <c r="D7" s="5"/>
      <c r="E7" s="1"/>
      <c r="F7" s="1"/>
      <c r="G7" s="1"/>
      <c r="H7" s="6">
        <f>SUM(I7:K7)</f>
        <v>0</v>
      </c>
      <c r="I7" s="28">
        <f>ROUND(I6,0)</f>
        <v>0</v>
      </c>
      <c r="J7" s="28">
        <f>ROUND(J6,0)</f>
        <v>0</v>
      </c>
      <c r="K7" s="28">
        <f>ROUND(K6,0)</f>
        <v>0</v>
      </c>
    </row>
    <row r="8" spans="1:11" ht="12.75">
      <c r="A8" s="156">
        <v>2</v>
      </c>
      <c r="B8" s="313" t="s">
        <v>49</v>
      </c>
      <c r="C8" s="313"/>
      <c r="D8" s="313"/>
      <c r="E8" s="18"/>
      <c r="F8" s="18"/>
      <c r="G8" s="19"/>
      <c r="H8" s="29">
        <f>SUM(I8:K8)</f>
        <v>0</v>
      </c>
      <c r="I8" s="29">
        <f>F8*I7</f>
        <v>0</v>
      </c>
      <c r="J8" s="29">
        <f>+J7*F8</f>
        <v>0</v>
      </c>
      <c r="K8" s="29">
        <f>K7*F8</f>
        <v>0</v>
      </c>
    </row>
    <row r="9" spans="1:11" ht="12.75">
      <c r="A9" s="156"/>
      <c r="B9" s="5"/>
      <c r="C9" s="5"/>
      <c r="D9" s="5"/>
      <c r="E9" s="23"/>
      <c r="F9" s="23"/>
      <c r="G9" s="23"/>
      <c r="H9" s="27"/>
      <c r="I9" s="14">
        <f>E11*0.33</f>
        <v>0</v>
      </c>
      <c r="J9" s="14">
        <f>E11*8.14</f>
        <v>0</v>
      </c>
      <c r="K9" s="14">
        <f>E11*2.53</f>
        <v>0</v>
      </c>
    </row>
    <row r="10" spans="1:11" ht="12.75">
      <c r="A10" s="156"/>
      <c r="B10" s="5"/>
      <c r="C10" s="5"/>
      <c r="D10" s="5"/>
      <c r="E10" s="1"/>
      <c r="F10" s="1"/>
      <c r="G10" s="1"/>
      <c r="H10" s="6">
        <f>SUM(I10:K10)</f>
        <v>0</v>
      </c>
      <c r="I10" s="28">
        <f>ROUND(I9,0)</f>
        <v>0</v>
      </c>
      <c r="J10" s="28">
        <f>ROUND(J9,0)</f>
        <v>0</v>
      </c>
      <c r="K10" s="28">
        <f>ROUND(K9,0)</f>
        <v>0</v>
      </c>
    </row>
    <row r="11" spans="1:11" ht="12.75">
      <c r="A11" s="156">
        <v>3</v>
      </c>
      <c r="B11" s="313" t="s">
        <v>49</v>
      </c>
      <c r="C11" s="313"/>
      <c r="D11" s="313"/>
      <c r="E11" s="18"/>
      <c r="F11" s="18"/>
      <c r="G11" s="19"/>
      <c r="H11" s="29">
        <f>SUM(I11:K11)</f>
        <v>0</v>
      </c>
      <c r="I11" s="29">
        <f>F11*I10</f>
        <v>0</v>
      </c>
      <c r="J11" s="29">
        <f>+J10*F11</f>
        <v>0</v>
      </c>
      <c r="K11" s="29">
        <f>K10*F11</f>
        <v>0</v>
      </c>
    </row>
    <row r="12" spans="1:11" ht="12.75">
      <c r="A12" s="156"/>
      <c r="B12" s="5"/>
      <c r="C12" s="5"/>
      <c r="D12" s="5"/>
      <c r="E12" s="23"/>
      <c r="F12" s="23"/>
      <c r="G12" s="23"/>
      <c r="H12" s="27"/>
      <c r="I12" s="14">
        <f>E14*0.33</f>
        <v>0</v>
      </c>
      <c r="J12" s="14">
        <f>E14*8.14</f>
        <v>0</v>
      </c>
      <c r="K12" s="14">
        <f>E14*2.53</f>
        <v>0</v>
      </c>
    </row>
    <row r="13" spans="1:11" ht="12.75">
      <c r="A13" s="156"/>
      <c r="B13" s="5"/>
      <c r="C13" s="5"/>
      <c r="D13" s="5"/>
      <c r="E13" s="1"/>
      <c r="F13" s="1"/>
      <c r="G13" s="1"/>
      <c r="H13" s="6">
        <f>SUM(I13:K13)</f>
        <v>0</v>
      </c>
      <c r="I13" s="28">
        <f>ROUND(I12,0)</f>
        <v>0</v>
      </c>
      <c r="J13" s="28">
        <f>ROUND(J12,0)</f>
        <v>0</v>
      </c>
      <c r="K13" s="28">
        <f>ROUND(K12,0)</f>
        <v>0</v>
      </c>
    </row>
    <row r="14" spans="1:11" ht="12.75">
      <c r="A14" s="156">
        <v>4</v>
      </c>
      <c r="B14" s="313" t="s">
        <v>49</v>
      </c>
      <c r="C14" s="313"/>
      <c r="D14" s="313"/>
      <c r="E14" s="18"/>
      <c r="F14" s="18"/>
      <c r="G14" s="19"/>
      <c r="H14" s="29">
        <f>SUM(I14:K14)</f>
        <v>0</v>
      </c>
      <c r="I14" s="29">
        <f>F14*I13</f>
        <v>0</v>
      </c>
      <c r="J14" s="29">
        <f>+J13*F14</f>
        <v>0</v>
      </c>
      <c r="K14" s="29">
        <f>K13*F14</f>
        <v>0</v>
      </c>
    </row>
    <row r="15" spans="1:11" ht="12.75">
      <c r="A15" s="156"/>
      <c r="B15" s="5"/>
      <c r="C15" s="5"/>
      <c r="D15" s="5"/>
      <c r="E15" s="23"/>
      <c r="F15" s="23"/>
      <c r="G15" s="23"/>
      <c r="H15" s="27"/>
      <c r="I15" s="14">
        <f>E17*0.33</f>
        <v>0</v>
      </c>
      <c r="J15" s="14">
        <f>E17*8.14</f>
        <v>0</v>
      </c>
      <c r="K15" s="14">
        <f>E17*2.53</f>
        <v>0</v>
      </c>
    </row>
    <row r="16" spans="1:11" ht="12.75">
      <c r="A16" s="156"/>
      <c r="B16" s="5"/>
      <c r="C16" s="5"/>
      <c r="D16" s="5"/>
      <c r="E16" s="1"/>
      <c r="F16" s="1"/>
      <c r="G16" s="1"/>
      <c r="H16" s="6">
        <f>SUM(I16:K16)</f>
        <v>0</v>
      </c>
      <c r="I16" s="28">
        <f>ROUND(I15,0)</f>
        <v>0</v>
      </c>
      <c r="J16" s="28">
        <f>ROUND(J15,0)</f>
        <v>0</v>
      </c>
      <c r="K16" s="28">
        <f>ROUND(K15,0)</f>
        <v>0</v>
      </c>
    </row>
    <row r="17" spans="1:11" ht="12.75">
      <c r="A17" s="156">
        <v>5</v>
      </c>
      <c r="B17" s="313" t="s">
        <v>49</v>
      </c>
      <c r="C17" s="313"/>
      <c r="D17" s="313"/>
      <c r="E17" s="18"/>
      <c r="F17" s="18"/>
      <c r="G17" s="19"/>
      <c r="H17" s="29">
        <f>SUM(I17:K17)</f>
        <v>0</v>
      </c>
      <c r="I17" s="29">
        <f>F17*I16</f>
        <v>0</v>
      </c>
      <c r="J17" s="29">
        <f>+J16*F17</f>
        <v>0</v>
      </c>
      <c r="K17" s="29">
        <f>K16*F17</f>
        <v>0</v>
      </c>
    </row>
    <row r="18" spans="1:11" ht="12.75">
      <c r="A18" s="156"/>
      <c r="B18" s="5"/>
      <c r="C18" s="5"/>
      <c r="D18" s="5"/>
      <c r="E18" s="23"/>
      <c r="F18" s="23"/>
      <c r="G18" s="23"/>
      <c r="H18" s="27"/>
      <c r="I18" s="14">
        <f>E20*0.33</f>
        <v>0</v>
      </c>
      <c r="J18" s="14">
        <f>E20*8.14</f>
        <v>0</v>
      </c>
      <c r="K18" s="14">
        <f>E20*2.53</f>
        <v>0</v>
      </c>
    </row>
    <row r="19" spans="1:11" ht="12.75">
      <c r="A19" s="156"/>
      <c r="B19" s="5"/>
      <c r="C19" s="5"/>
      <c r="D19" s="5"/>
      <c r="E19" s="1"/>
      <c r="F19" s="1"/>
      <c r="G19" s="1"/>
      <c r="H19" s="6">
        <f>SUM(I19:K19)</f>
        <v>0</v>
      </c>
      <c r="I19" s="28">
        <f>ROUND(I18,0)</f>
        <v>0</v>
      </c>
      <c r="J19" s="28">
        <f>ROUND(J18,0)</f>
        <v>0</v>
      </c>
      <c r="K19" s="28">
        <f>ROUND(K18,0)</f>
        <v>0</v>
      </c>
    </row>
    <row r="20" spans="1:11" ht="12.75">
      <c r="A20" s="156">
        <v>6</v>
      </c>
      <c r="B20" s="313" t="s">
        <v>49</v>
      </c>
      <c r="C20" s="313"/>
      <c r="D20" s="313"/>
      <c r="E20" s="18"/>
      <c r="F20" s="18"/>
      <c r="G20" s="19"/>
      <c r="H20" s="29">
        <f>SUM(I20:K20)</f>
        <v>0</v>
      </c>
      <c r="I20" s="29">
        <f>F20*I19</f>
        <v>0</v>
      </c>
      <c r="J20" s="29">
        <f>+J19*F20</f>
        <v>0</v>
      </c>
      <c r="K20" s="29">
        <f>K19*F20</f>
        <v>0</v>
      </c>
    </row>
    <row r="21" spans="1:11" ht="12.75">
      <c r="A21" s="156"/>
      <c r="B21" s="5"/>
      <c r="C21" s="5"/>
      <c r="D21" s="5"/>
      <c r="E21" s="23"/>
      <c r="F21" s="23"/>
      <c r="G21" s="23"/>
      <c r="H21" s="27"/>
      <c r="I21" s="14">
        <f>E23*0.33</f>
        <v>0</v>
      </c>
      <c r="J21" s="14">
        <f>E23*8.14</f>
        <v>0</v>
      </c>
      <c r="K21" s="14">
        <f>E23*2.53</f>
        <v>0</v>
      </c>
    </row>
    <row r="22" spans="1:11" ht="12.75">
      <c r="A22" s="156"/>
      <c r="B22" s="5"/>
      <c r="C22" s="5"/>
      <c r="D22" s="5"/>
      <c r="E22" s="1"/>
      <c r="F22" s="1"/>
      <c r="G22" s="1"/>
      <c r="H22" s="6">
        <f>SUM(I22:K22)</f>
        <v>0</v>
      </c>
      <c r="I22" s="28">
        <f>ROUND(I21,0)</f>
        <v>0</v>
      </c>
      <c r="J22" s="28">
        <f>ROUND(J21,0)</f>
        <v>0</v>
      </c>
      <c r="K22" s="28">
        <f>ROUND(K21,0)</f>
        <v>0</v>
      </c>
    </row>
    <row r="23" spans="1:11" ht="12.75">
      <c r="A23" s="156">
        <v>7</v>
      </c>
      <c r="B23" s="313" t="s">
        <v>49</v>
      </c>
      <c r="C23" s="313"/>
      <c r="D23" s="313"/>
      <c r="E23" s="18"/>
      <c r="F23" s="18"/>
      <c r="G23" s="19"/>
      <c r="H23" s="29">
        <f>SUM(I23:K23)</f>
        <v>0</v>
      </c>
      <c r="I23" s="29">
        <f>F23*I22</f>
        <v>0</v>
      </c>
      <c r="J23" s="29">
        <f>+J22*F23</f>
        <v>0</v>
      </c>
      <c r="K23" s="29">
        <f>K22*F23</f>
        <v>0</v>
      </c>
    </row>
    <row r="24" spans="1:11" ht="12.75">
      <c r="A24" s="156"/>
      <c r="B24" s="5"/>
      <c r="C24" s="5"/>
      <c r="D24" s="5"/>
      <c r="E24" s="23"/>
      <c r="F24" s="23"/>
      <c r="G24" s="23"/>
      <c r="H24" s="27"/>
      <c r="I24" s="14">
        <f>E26*0.33</f>
        <v>0</v>
      </c>
      <c r="J24" s="14">
        <f>E26*8.14</f>
        <v>0</v>
      </c>
      <c r="K24" s="14">
        <f>E26*2.53</f>
        <v>0</v>
      </c>
    </row>
    <row r="25" spans="1:11" ht="12.75">
      <c r="A25" s="156"/>
      <c r="B25" s="5"/>
      <c r="C25" s="5"/>
      <c r="D25" s="5"/>
      <c r="E25" s="1"/>
      <c r="F25" s="1"/>
      <c r="G25" s="1"/>
      <c r="H25" s="6">
        <f>SUM(I25:K25)</f>
        <v>0</v>
      </c>
      <c r="I25" s="28">
        <f>ROUND(I24,0)</f>
        <v>0</v>
      </c>
      <c r="J25" s="28">
        <f>ROUND(J24,0)</f>
        <v>0</v>
      </c>
      <c r="K25" s="28">
        <f>ROUND(K24,0)</f>
        <v>0</v>
      </c>
    </row>
    <row r="26" spans="1:11" ht="12.75">
      <c r="A26" s="156">
        <v>8</v>
      </c>
      <c r="B26" s="313" t="s">
        <v>49</v>
      </c>
      <c r="C26" s="313"/>
      <c r="D26" s="313"/>
      <c r="E26" s="18"/>
      <c r="F26" s="18"/>
      <c r="G26" s="19"/>
      <c r="H26" s="29">
        <f>SUM(I26:K26)</f>
        <v>0</v>
      </c>
      <c r="I26" s="29">
        <f>F26*I25</f>
        <v>0</v>
      </c>
      <c r="J26" s="29">
        <f>+J25*F26</f>
        <v>0</v>
      </c>
      <c r="K26" s="29">
        <f>K25*F26</f>
        <v>0</v>
      </c>
    </row>
    <row r="27" spans="1:11" ht="12.75">
      <c r="A27" s="156"/>
      <c r="B27" s="5"/>
      <c r="C27" s="5"/>
      <c r="D27" s="5"/>
      <c r="E27" s="23"/>
      <c r="F27" s="23"/>
      <c r="G27" s="23"/>
      <c r="H27" s="27"/>
      <c r="I27" s="14">
        <f>E29*0.33</f>
        <v>0</v>
      </c>
      <c r="J27" s="14">
        <f>E29*8.14</f>
        <v>0</v>
      </c>
      <c r="K27" s="14">
        <f>E29*2.53</f>
        <v>0</v>
      </c>
    </row>
    <row r="28" spans="1:11" ht="12.75">
      <c r="A28" s="156"/>
      <c r="B28" s="5"/>
      <c r="C28" s="5"/>
      <c r="D28" s="5"/>
      <c r="E28" s="1"/>
      <c r="F28" s="1"/>
      <c r="G28" s="1"/>
      <c r="H28" s="6">
        <f>SUM(I28:K28)</f>
        <v>0</v>
      </c>
      <c r="I28" s="28">
        <f>ROUND(I27,0)</f>
        <v>0</v>
      </c>
      <c r="J28" s="28">
        <f>ROUND(J27,0)</f>
        <v>0</v>
      </c>
      <c r="K28" s="28">
        <f>ROUND(K27,0)</f>
        <v>0</v>
      </c>
    </row>
    <row r="29" spans="1:11" ht="12.75">
      <c r="A29" s="156">
        <v>9</v>
      </c>
      <c r="B29" s="313" t="s">
        <v>49</v>
      </c>
      <c r="C29" s="313"/>
      <c r="D29" s="313"/>
      <c r="E29" s="18"/>
      <c r="F29" s="18"/>
      <c r="G29" s="19"/>
      <c r="H29" s="29">
        <f>SUM(I29:K29)</f>
        <v>0</v>
      </c>
      <c r="I29" s="29">
        <f>F29*I28</f>
        <v>0</v>
      </c>
      <c r="J29" s="29">
        <f>+J28*F29</f>
        <v>0</v>
      </c>
      <c r="K29" s="29">
        <f>K28*F29</f>
        <v>0</v>
      </c>
    </row>
    <row r="30" spans="1:11" ht="12.75">
      <c r="A30" s="156"/>
      <c r="B30" s="5"/>
      <c r="C30" s="5"/>
      <c r="D30" s="5"/>
      <c r="E30" s="23"/>
      <c r="F30" s="23"/>
      <c r="G30" s="23"/>
      <c r="H30" s="27"/>
      <c r="I30" s="14">
        <f>E32*0.33</f>
        <v>0</v>
      </c>
      <c r="J30" s="14">
        <f>E32*8.14</f>
        <v>0</v>
      </c>
      <c r="K30" s="14">
        <f>E32*2.53</f>
        <v>0</v>
      </c>
    </row>
    <row r="31" spans="1:11" ht="12.75">
      <c r="A31" s="156"/>
      <c r="B31" s="5"/>
      <c r="C31" s="5"/>
      <c r="D31" s="5"/>
      <c r="E31" s="1"/>
      <c r="F31" s="1"/>
      <c r="G31" s="1"/>
      <c r="H31" s="6">
        <f>SUM(I31:K31)</f>
        <v>0</v>
      </c>
      <c r="I31" s="28">
        <f>ROUND(I30,0)</f>
        <v>0</v>
      </c>
      <c r="J31" s="28">
        <f>ROUND(J30,0)</f>
        <v>0</v>
      </c>
      <c r="K31" s="28">
        <f>ROUND(K30,0)</f>
        <v>0</v>
      </c>
    </row>
    <row r="32" spans="1:11" ht="12.75">
      <c r="A32" s="156">
        <v>10</v>
      </c>
      <c r="B32" s="313" t="s">
        <v>49</v>
      </c>
      <c r="C32" s="313"/>
      <c r="D32" s="313"/>
      <c r="E32" s="18"/>
      <c r="F32" s="18"/>
      <c r="G32" s="19"/>
      <c r="H32" s="29">
        <f>SUM(I32:K32)</f>
        <v>0</v>
      </c>
      <c r="I32" s="29">
        <f>F32*I31</f>
        <v>0</v>
      </c>
      <c r="J32" s="29">
        <f>+J31*F32</f>
        <v>0</v>
      </c>
      <c r="K32" s="29">
        <f>K31*F32</f>
        <v>0</v>
      </c>
    </row>
    <row r="33" spans="1:11" ht="12.75">
      <c r="A33" s="156"/>
      <c r="B33" s="5"/>
      <c r="C33" s="5"/>
      <c r="D33" s="5"/>
      <c r="E33" s="23"/>
      <c r="F33" s="23"/>
      <c r="G33" s="23"/>
      <c r="H33" s="27"/>
      <c r="I33" s="14">
        <f>E35*0.33</f>
        <v>0</v>
      </c>
      <c r="J33" s="14">
        <f>E35*8.14</f>
        <v>0</v>
      </c>
      <c r="K33" s="14">
        <f>E35*2.53</f>
        <v>0</v>
      </c>
    </row>
    <row r="34" spans="1:11" ht="12.75">
      <c r="A34" s="156"/>
      <c r="B34" s="5"/>
      <c r="C34" s="5"/>
      <c r="D34" s="5"/>
      <c r="E34" s="1"/>
      <c r="F34" s="1"/>
      <c r="G34" s="1"/>
      <c r="H34" s="6">
        <f>SUM(I34:K34)</f>
        <v>0</v>
      </c>
      <c r="I34" s="28">
        <f>ROUND(I33,0)</f>
        <v>0</v>
      </c>
      <c r="J34" s="28">
        <f>ROUND(J33,0)</f>
        <v>0</v>
      </c>
      <c r="K34" s="28">
        <f>ROUND(K33,0)</f>
        <v>0</v>
      </c>
    </row>
    <row r="35" spans="1:11" ht="12.75">
      <c r="A35" s="156">
        <v>11</v>
      </c>
      <c r="B35" s="313" t="s">
        <v>49</v>
      </c>
      <c r="C35" s="313"/>
      <c r="D35" s="313"/>
      <c r="E35" s="18"/>
      <c r="F35" s="18"/>
      <c r="G35" s="19"/>
      <c r="H35" s="29">
        <f>SUM(I35:K35)</f>
        <v>0</v>
      </c>
      <c r="I35" s="29">
        <f>F35*I34</f>
        <v>0</v>
      </c>
      <c r="J35" s="29">
        <f>+J34*F35</f>
        <v>0</v>
      </c>
      <c r="K35" s="29">
        <f>K34*F35</f>
        <v>0</v>
      </c>
    </row>
    <row r="36" spans="1:11" ht="12.75">
      <c r="A36" s="156"/>
      <c r="B36" s="5"/>
      <c r="C36" s="5"/>
      <c r="D36" s="5"/>
      <c r="E36" s="23"/>
      <c r="F36" s="23"/>
      <c r="G36" s="23"/>
      <c r="H36" s="27"/>
      <c r="I36" s="14">
        <f>E38*0.33</f>
        <v>0</v>
      </c>
      <c r="J36" s="14">
        <f>E38*8.14</f>
        <v>0</v>
      </c>
      <c r="K36" s="14">
        <f>E38*2.53</f>
        <v>0</v>
      </c>
    </row>
    <row r="37" spans="1:11" ht="12.75">
      <c r="A37" s="156"/>
      <c r="B37" s="5"/>
      <c r="C37" s="5"/>
      <c r="D37" s="5"/>
      <c r="E37" s="1"/>
      <c r="F37" s="1"/>
      <c r="G37" s="1"/>
      <c r="H37" s="6">
        <f>SUM(I37:K37)</f>
        <v>0</v>
      </c>
      <c r="I37" s="28">
        <f>ROUND(I36,0)</f>
        <v>0</v>
      </c>
      <c r="J37" s="28">
        <f>ROUND(J36,0)</f>
        <v>0</v>
      </c>
      <c r="K37" s="28">
        <f>ROUND(K36,0)</f>
        <v>0</v>
      </c>
    </row>
    <row r="38" spans="1:11" ht="12.75">
      <c r="A38" s="156">
        <v>12</v>
      </c>
      <c r="B38" s="313" t="s">
        <v>49</v>
      </c>
      <c r="C38" s="313"/>
      <c r="D38" s="313"/>
      <c r="E38" s="18"/>
      <c r="F38" s="18"/>
      <c r="G38" s="19"/>
      <c r="H38" s="29">
        <f>SUM(I38:K38)</f>
        <v>0</v>
      </c>
      <c r="I38" s="29">
        <f>F38*I37</f>
        <v>0</v>
      </c>
      <c r="J38" s="29">
        <f>+J37*F38</f>
        <v>0</v>
      </c>
      <c r="K38" s="29">
        <f>K37*F38</f>
        <v>0</v>
      </c>
    </row>
    <row r="39" spans="1:11" ht="12.75">
      <c r="A39" s="156"/>
      <c r="B39" s="5"/>
      <c r="C39" s="5"/>
      <c r="D39" s="5"/>
      <c r="E39" s="23"/>
      <c r="F39" s="23"/>
      <c r="G39" s="23"/>
      <c r="H39" s="27"/>
      <c r="I39" s="14">
        <f>E41*0.33</f>
        <v>0</v>
      </c>
      <c r="J39" s="14">
        <f>E41*8.14</f>
        <v>0</v>
      </c>
      <c r="K39" s="14">
        <f>E41*2.53</f>
        <v>0</v>
      </c>
    </row>
    <row r="40" spans="1:11" ht="12.75">
      <c r="A40" s="156"/>
      <c r="B40" s="5"/>
      <c r="C40" s="5"/>
      <c r="D40" s="5"/>
      <c r="E40" s="1"/>
      <c r="F40" s="1"/>
      <c r="G40" s="1"/>
      <c r="H40" s="6">
        <f>SUM(I40:K40)</f>
        <v>0</v>
      </c>
      <c r="I40" s="28">
        <f>ROUND(I39,0)</f>
        <v>0</v>
      </c>
      <c r="J40" s="28">
        <f>ROUND(J39,0)</f>
        <v>0</v>
      </c>
      <c r="K40" s="28">
        <f>ROUND(K39,0)</f>
        <v>0</v>
      </c>
    </row>
    <row r="41" spans="1:11" ht="12.75">
      <c r="A41" s="156">
        <v>13</v>
      </c>
      <c r="B41" s="313" t="s">
        <v>49</v>
      </c>
      <c r="C41" s="313"/>
      <c r="D41" s="313"/>
      <c r="E41" s="18"/>
      <c r="F41" s="18"/>
      <c r="G41" s="19"/>
      <c r="H41" s="29">
        <f>SUM(I41:K41)</f>
        <v>0</v>
      </c>
      <c r="I41" s="29">
        <f>F41*I40</f>
        <v>0</v>
      </c>
      <c r="J41" s="29">
        <f>+J40*F41</f>
        <v>0</v>
      </c>
      <c r="K41" s="29">
        <f>K40*F41</f>
        <v>0</v>
      </c>
    </row>
    <row r="42" spans="1:11" ht="12.75">
      <c r="A42" s="156"/>
      <c r="B42" s="5"/>
      <c r="C42" s="5"/>
      <c r="D42" s="5"/>
      <c r="E42" s="23"/>
      <c r="F42" s="23"/>
      <c r="G42" s="23"/>
      <c r="H42" s="27"/>
      <c r="I42" s="14">
        <f>E44*0.33</f>
        <v>0</v>
      </c>
      <c r="J42" s="14">
        <f>E44*8.14</f>
        <v>0</v>
      </c>
      <c r="K42" s="14">
        <f>E44*2.53</f>
        <v>0</v>
      </c>
    </row>
    <row r="43" spans="1:11" ht="12.75">
      <c r="A43" s="156"/>
      <c r="B43" s="5"/>
      <c r="C43" s="5"/>
      <c r="D43" s="5"/>
      <c r="E43" s="1"/>
      <c r="F43" s="1"/>
      <c r="G43" s="1"/>
      <c r="H43" s="6">
        <f>SUM(I43:K43)</f>
        <v>0</v>
      </c>
      <c r="I43" s="28">
        <f>ROUND(I42,0)</f>
        <v>0</v>
      </c>
      <c r="J43" s="28">
        <f>ROUND(J42,0)</f>
        <v>0</v>
      </c>
      <c r="K43" s="28">
        <f>ROUND(K42,0)</f>
        <v>0</v>
      </c>
    </row>
    <row r="44" spans="1:11" ht="12.75">
      <c r="A44" s="156">
        <v>14</v>
      </c>
      <c r="B44" s="313" t="s">
        <v>49</v>
      </c>
      <c r="C44" s="313"/>
      <c r="D44" s="313"/>
      <c r="E44" s="18"/>
      <c r="F44" s="18"/>
      <c r="G44" s="19"/>
      <c r="H44" s="29">
        <f>SUM(I44:K44)</f>
        <v>0</v>
      </c>
      <c r="I44" s="29">
        <f>F44*I43</f>
        <v>0</v>
      </c>
      <c r="J44" s="29">
        <f>+J43*F44</f>
        <v>0</v>
      </c>
      <c r="K44" s="29">
        <f>K43*F44</f>
        <v>0</v>
      </c>
    </row>
    <row r="45" spans="1:11" ht="12.75">
      <c r="A45" s="156"/>
      <c r="B45" s="5"/>
      <c r="C45" s="5"/>
      <c r="D45" s="5"/>
      <c r="E45" s="23"/>
      <c r="F45" s="23"/>
      <c r="G45" s="23"/>
      <c r="H45" s="27"/>
      <c r="I45" s="14">
        <f>E47*0.33</f>
        <v>0</v>
      </c>
      <c r="J45" s="14">
        <f>E47*8.14</f>
        <v>0</v>
      </c>
      <c r="K45" s="14">
        <f>E47*2.53</f>
        <v>0</v>
      </c>
    </row>
    <row r="46" spans="1:11" ht="12.75">
      <c r="A46" s="156"/>
      <c r="B46" s="5"/>
      <c r="C46" s="5"/>
      <c r="D46" s="5"/>
      <c r="E46" s="1"/>
      <c r="F46" s="1"/>
      <c r="G46" s="1"/>
      <c r="H46" s="6">
        <f>SUM(I46:K46)</f>
        <v>0</v>
      </c>
      <c r="I46" s="28">
        <f>ROUND(I45,0)</f>
        <v>0</v>
      </c>
      <c r="J46" s="28">
        <f>ROUND(J45,0)</f>
        <v>0</v>
      </c>
      <c r="K46" s="28">
        <f>ROUND(K45,0)</f>
        <v>0</v>
      </c>
    </row>
    <row r="47" spans="1:11" ht="12.75">
      <c r="A47" s="156">
        <v>15</v>
      </c>
      <c r="B47" s="313" t="s">
        <v>49</v>
      </c>
      <c r="C47" s="313"/>
      <c r="D47" s="313"/>
      <c r="E47" s="18"/>
      <c r="F47" s="18"/>
      <c r="G47" s="19"/>
      <c r="H47" s="29">
        <f>SUM(I47:K47)</f>
        <v>0</v>
      </c>
      <c r="I47" s="29">
        <f>F47*I46</f>
        <v>0</v>
      </c>
      <c r="J47" s="29">
        <f>+J46*F47</f>
        <v>0</v>
      </c>
      <c r="K47" s="29">
        <f>K46*F47</f>
        <v>0</v>
      </c>
    </row>
    <row r="48" spans="1:11" ht="12.75">
      <c r="A48" s="156"/>
      <c r="B48" s="5"/>
      <c r="C48" s="5"/>
      <c r="D48" s="5"/>
      <c r="E48" s="23"/>
      <c r="F48" s="23"/>
      <c r="G48" s="23"/>
      <c r="H48" s="27"/>
      <c r="I48" s="14">
        <f>E50*0.33</f>
        <v>0</v>
      </c>
      <c r="J48" s="14">
        <f>E50*8.14</f>
        <v>0</v>
      </c>
      <c r="K48" s="14">
        <f>E50*2.53</f>
        <v>0</v>
      </c>
    </row>
    <row r="49" spans="1:11" ht="12.75">
      <c r="A49" s="156"/>
      <c r="B49" s="5"/>
      <c r="C49" s="5"/>
      <c r="D49" s="5"/>
      <c r="E49" s="1"/>
      <c r="F49" s="1"/>
      <c r="G49" s="1"/>
      <c r="H49" s="6">
        <f>SUM(I49:K49)</f>
        <v>0</v>
      </c>
      <c r="I49" s="28">
        <f>ROUND(I48,0)</f>
        <v>0</v>
      </c>
      <c r="J49" s="28">
        <f>ROUND(J48,0)</f>
        <v>0</v>
      </c>
      <c r="K49" s="28">
        <f>ROUND(K48,0)</f>
        <v>0</v>
      </c>
    </row>
    <row r="50" spans="1:11" ht="12.75">
      <c r="A50" s="156">
        <v>16</v>
      </c>
      <c r="B50" s="313" t="s">
        <v>49</v>
      </c>
      <c r="C50" s="313"/>
      <c r="D50" s="313"/>
      <c r="E50" s="18"/>
      <c r="F50" s="18"/>
      <c r="G50" s="19"/>
      <c r="H50" s="29">
        <f>SUM(I50:K50)</f>
        <v>0</v>
      </c>
      <c r="I50" s="29">
        <f>F50*I49</f>
        <v>0</v>
      </c>
      <c r="J50" s="29">
        <f>+J49*F50</f>
        <v>0</v>
      </c>
      <c r="K50" s="29">
        <f>K49*F50</f>
        <v>0</v>
      </c>
    </row>
    <row r="51" spans="1:11" ht="12.75">
      <c r="A51" s="156"/>
      <c r="B51" s="5"/>
      <c r="C51" s="5"/>
      <c r="D51" s="5"/>
      <c r="E51" s="23"/>
      <c r="F51" s="23"/>
      <c r="G51" s="23"/>
      <c r="H51" s="27"/>
      <c r="I51" s="14">
        <f>E53*0.33</f>
        <v>0</v>
      </c>
      <c r="J51" s="14">
        <f>E53*8.14</f>
        <v>0</v>
      </c>
      <c r="K51" s="14">
        <f>E53*2.53</f>
        <v>0</v>
      </c>
    </row>
    <row r="52" spans="1:11" ht="12.75">
      <c r="A52" s="156"/>
      <c r="B52" s="5"/>
      <c r="C52" s="5"/>
      <c r="D52" s="5"/>
      <c r="E52" s="1"/>
      <c r="F52" s="1"/>
      <c r="G52" s="1"/>
      <c r="H52" s="6">
        <f>SUM(I52:K52)</f>
        <v>0</v>
      </c>
      <c r="I52" s="28">
        <f>ROUND(I51,0)</f>
        <v>0</v>
      </c>
      <c r="J52" s="28">
        <f>ROUND(J51,0)</f>
        <v>0</v>
      </c>
      <c r="K52" s="28">
        <f>ROUND(K51,0)</f>
        <v>0</v>
      </c>
    </row>
    <row r="53" spans="1:11" ht="12.75">
      <c r="A53" s="156">
        <v>17</v>
      </c>
      <c r="B53" s="313" t="s">
        <v>49</v>
      </c>
      <c r="C53" s="313"/>
      <c r="D53" s="313"/>
      <c r="E53" s="18"/>
      <c r="F53" s="18"/>
      <c r="G53" s="19"/>
      <c r="H53" s="29">
        <f>SUM(I53:K53)</f>
        <v>0</v>
      </c>
      <c r="I53" s="29">
        <f>F53*I52</f>
        <v>0</v>
      </c>
      <c r="J53" s="29">
        <f>+J52*F53</f>
        <v>0</v>
      </c>
      <c r="K53" s="29">
        <f>K52*F53</f>
        <v>0</v>
      </c>
    </row>
    <row r="54" spans="1:11" ht="12.75">
      <c r="A54" s="156"/>
      <c r="B54" s="5"/>
      <c r="C54" s="5"/>
      <c r="D54" s="5"/>
      <c r="E54" s="23"/>
      <c r="F54" s="23"/>
      <c r="G54" s="23"/>
      <c r="H54" s="27"/>
      <c r="I54" s="14">
        <f>E56*0.33</f>
        <v>0</v>
      </c>
      <c r="J54" s="14">
        <f>E56*8.14</f>
        <v>0</v>
      </c>
      <c r="K54" s="14">
        <f>E56*2.53</f>
        <v>0</v>
      </c>
    </row>
    <row r="55" spans="1:11" ht="12.75">
      <c r="A55" s="156"/>
      <c r="B55" s="5"/>
      <c r="C55" s="5"/>
      <c r="D55" s="5"/>
      <c r="E55" s="1"/>
      <c r="F55" s="1"/>
      <c r="G55" s="1"/>
      <c r="H55" s="6">
        <f>SUM(I55:K55)</f>
        <v>0</v>
      </c>
      <c r="I55" s="28">
        <f>ROUND(I54,0)</f>
        <v>0</v>
      </c>
      <c r="J55" s="28">
        <f>ROUND(J54,0)</f>
        <v>0</v>
      </c>
      <c r="K55" s="28">
        <f>ROUND(K54,0)</f>
        <v>0</v>
      </c>
    </row>
    <row r="56" spans="1:11" ht="12.75">
      <c r="A56" s="156">
        <v>18</v>
      </c>
      <c r="B56" s="313" t="s">
        <v>49</v>
      </c>
      <c r="C56" s="313"/>
      <c r="D56" s="313"/>
      <c r="E56" s="18"/>
      <c r="F56" s="18"/>
      <c r="G56" s="19"/>
      <c r="H56" s="29">
        <f>SUM(I56:K56)</f>
        <v>0</v>
      </c>
      <c r="I56" s="29">
        <f>F56*I55</f>
        <v>0</v>
      </c>
      <c r="J56" s="29">
        <f>+J55*F56</f>
        <v>0</v>
      </c>
      <c r="K56" s="29">
        <f>K55*F56</f>
        <v>0</v>
      </c>
    </row>
    <row r="57" spans="1:11" ht="12.75">
      <c r="A57" s="156"/>
      <c r="B57" s="5"/>
      <c r="C57" s="5"/>
      <c r="D57" s="5"/>
      <c r="E57" s="23"/>
      <c r="F57" s="23"/>
      <c r="G57" s="23"/>
      <c r="H57" s="27"/>
      <c r="I57" s="14">
        <f>E59*0.33</f>
        <v>0</v>
      </c>
      <c r="J57" s="14">
        <f>E59*8.14</f>
        <v>0</v>
      </c>
      <c r="K57" s="14">
        <f>E59*2.53</f>
        <v>0</v>
      </c>
    </row>
    <row r="58" spans="1:11" ht="12.75">
      <c r="A58" s="156"/>
      <c r="B58" s="5"/>
      <c r="C58" s="5"/>
      <c r="D58" s="5"/>
      <c r="E58" s="1"/>
      <c r="F58" s="1"/>
      <c r="G58" s="1"/>
      <c r="H58" s="6">
        <f>SUM(I58:K58)</f>
        <v>0</v>
      </c>
      <c r="I58" s="28">
        <f>ROUND(I57,0)</f>
        <v>0</v>
      </c>
      <c r="J58" s="28">
        <f>ROUND(J57,0)</f>
        <v>0</v>
      </c>
      <c r="K58" s="28">
        <f>ROUND(K57,0)</f>
        <v>0</v>
      </c>
    </row>
    <row r="59" spans="1:11" ht="12.75">
      <c r="A59" s="156">
        <v>19</v>
      </c>
      <c r="B59" s="313" t="s">
        <v>49</v>
      </c>
      <c r="C59" s="313"/>
      <c r="D59" s="313"/>
      <c r="E59" s="18"/>
      <c r="F59" s="18"/>
      <c r="G59" s="19"/>
      <c r="H59" s="29">
        <f>SUM(I59:K59)</f>
        <v>0</v>
      </c>
      <c r="I59" s="29">
        <f>F59*I58</f>
        <v>0</v>
      </c>
      <c r="J59" s="29">
        <f>+J58*F59</f>
        <v>0</v>
      </c>
      <c r="K59" s="29">
        <f>K58*F59</f>
        <v>0</v>
      </c>
    </row>
    <row r="60" spans="1:11" ht="12.75">
      <c r="A60" s="156"/>
      <c r="B60" s="5"/>
      <c r="C60" s="5"/>
      <c r="D60" s="5"/>
      <c r="E60" s="23"/>
      <c r="F60" s="23"/>
      <c r="G60" s="23"/>
      <c r="H60" s="27"/>
      <c r="I60" s="14">
        <f>E62*0.33</f>
        <v>0</v>
      </c>
      <c r="J60" s="14">
        <f>E62*8.14</f>
        <v>0</v>
      </c>
      <c r="K60" s="14">
        <f>E62*2.53</f>
        <v>0</v>
      </c>
    </row>
    <row r="61" spans="1:11" ht="8.25" customHeight="1">
      <c r="A61" s="156"/>
      <c r="B61" s="5"/>
      <c r="C61" s="5"/>
      <c r="D61" s="5"/>
      <c r="E61" s="1"/>
      <c r="F61" s="1"/>
      <c r="G61" s="1"/>
      <c r="H61" s="6">
        <f>SUM(I61:K61)</f>
        <v>0</v>
      </c>
      <c r="I61" s="28">
        <f>ROUND(I60,0)</f>
        <v>0</v>
      </c>
      <c r="J61" s="28">
        <f>ROUND(J60,0)</f>
        <v>0</v>
      </c>
      <c r="K61" s="28">
        <f>ROUND(K60,0)</f>
        <v>0</v>
      </c>
    </row>
    <row r="62" spans="1:11" ht="12.75">
      <c r="A62" s="156">
        <v>20</v>
      </c>
      <c r="B62" s="313" t="s">
        <v>49</v>
      </c>
      <c r="C62" s="313"/>
      <c r="D62" s="313"/>
      <c r="E62" s="18"/>
      <c r="F62" s="18"/>
      <c r="G62" s="19"/>
      <c r="H62" s="29">
        <f>SUM(I62:K62)</f>
        <v>0</v>
      </c>
      <c r="I62" s="29">
        <f>F62*I61</f>
        <v>0</v>
      </c>
      <c r="J62" s="29">
        <f>+J61*F62</f>
        <v>0</v>
      </c>
      <c r="K62" s="29">
        <f>K61*F62</f>
        <v>0</v>
      </c>
    </row>
    <row r="63" spans="1:11" ht="12.75">
      <c r="A63" s="156"/>
      <c r="B63" s="5"/>
      <c r="C63" s="5"/>
      <c r="D63" s="5"/>
      <c r="E63" s="23"/>
      <c r="F63" s="23"/>
      <c r="G63" s="23"/>
      <c r="H63" s="27"/>
      <c r="I63" s="14">
        <f>E65*0.33</f>
        <v>0</v>
      </c>
      <c r="J63" s="14">
        <f>E65*8.14</f>
        <v>0</v>
      </c>
      <c r="K63" s="14">
        <f>E65*2.53</f>
        <v>0</v>
      </c>
    </row>
    <row r="64" spans="1:11" ht="5.25" customHeight="1">
      <c r="A64" s="156"/>
      <c r="B64" s="5"/>
      <c r="C64" s="5"/>
      <c r="D64" s="5"/>
      <c r="E64" s="1"/>
      <c r="F64" s="1"/>
      <c r="G64" s="1"/>
      <c r="H64" s="6">
        <f>SUM(I64:K64)</f>
        <v>0</v>
      </c>
      <c r="I64" s="28">
        <f>ROUND(I63,0)</f>
        <v>0</v>
      </c>
      <c r="J64" s="28">
        <f>ROUND(J63,0)</f>
        <v>0</v>
      </c>
      <c r="K64" s="28">
        <f>ROUND(K63,0)</f>
        <v>0</v>
      </c>
    </row>
    <row r="65" spans="1:11" ht="12.75">
      <c r="A65" s="156">
        <v>21</v>
      </c>
      <c r="B65" s="313" t="s">
        <v>49</v>
      </c>
      <c r="C65" s="313"/>
      <c r="D65" s="313"/>
      <c r="E65" s="18"/>
      <c r="F65" s="18"/>
      <c r="G65" s="19"/>
      <c r="H65" s="29">
        <f>SUM(I65:K65)</f>
        <v>0</v>
      </c>
      <c r="I65" s="29">
        <f>F65*I64</f>
        <v>0</v>
      </c>
      <c r="J65" s="29">
        <f>+J64*F65</f>
        <v>0</v>
      </c>
      <c r="K65" s="29">
        <f>K64*F65</f>
        <v>0</v>
      </c>
    </row>
    <row r="66" spans="1:11" ht="6.75" customHeight="1">
      <c r="A66" s="156"/>
      <c r="B66" s="5"/>
      <c r="C66" s="5"/>
      <c r="D66" s="5"/>
      <c r="E66" s="23"/>
      <c r="F66" s="23"/>
      <c r="G66" s="23"/>
      <c r="H66" s="27"/>
      <c r="I66" s="14">
        <f>E68*0.33</f>
        <v>0</v>
      </c>
      <c r="J66" s="14">
        <f>E68*8.14</f>
        <v>0</v>
      </c>
      <c r="K66" s="14">
        <f>E68*2.53</f>
        <v>0</v>
      </c>
    </row>
    <row r="67" spans="1:11" ht="6.75" customHeight="1">
      <c r="A67" s="156"/>
      <c r="B67" s="5"/>
      <c r="C67" s="5"/>
      <c r="D67" s="5"/>
      <c r="E67" s="1"/>
      <c r="F67" s="1"/>
      <c r="G67" s="1"/>
      <c r="H67" s="6">
        <f>SUM(I67:K67)</f>
        <v>0</v>
      </c>
      <c r="I67" s="28">
        <f>ROUND(I66,0)</f>
        <v>0</v>
      </c>
      <c r="J67" s="28">
        <f>ROUND(J66,0)</f>
        <v>0</v>
      </c>
      <c r="K67" s="28">
        <f>ROUND(K66,0)</f>
        <v>0</v>
      </c>
    </row>
    <row r="68" spans="1:11" ht="12.75">
      <c r="A68" s="156">
        <v>22</v>
      </c>
      <c r="B68" s="313" t="s">
        <v>49</v>
      </c>
      <c r="C68" s="313"/>
      <c r="D68" s="313"/>
      <c r="E68" s="18"/>
      <c r="F68" s="18"/>
      <c r="G68" s="19"/>
      <c r="H68" s="29">
        <f>SUM(I68:K68)</f>
        <v>0</v>
      </c>
      <c r="I68" s="29">
        <f>F68*I67</f>
        <v>0</v>
      </c>
      <c r="J68" s="29">
        <f>+J67*F68</f>
        <v>0</v>
      </c>
      <c r="K68" s="29">
        <f>K67*F68</f>
        <v>0</v>
      </c>
    </row>
    <row r="69" spans="1:11" ht="9.75" customHeight="1">
      <c r="A69" s="156"/>
      <c r="B69" s="5"/>
      <c r="C69" s="5"/>
      <c r="D69" s="5"/>
      <c r="E69" s="23"/>
      <c r="F69" s="23"/>
      <c r="G69" s="23"/>
      <c r="H69" s="27"/>
      <c r="I69" s="14">
        <f>E71*0.33</f>
        <v>0</v>
      </c>
      <c r="J69" s="14">
        <f>E71*8.14</f>
        <v>0</v>
      </c>
      <c r="K69" s="14">
        <f>E71*2.53</f>
        <v>0</v>
      </c>
    </row>
    <row r="70" spans="1:11" ht="6" customHeight="1">
      <c r="A70" s="156"/>
      <c r="B70" s="5"/>
      <c r="C70" s="5"/>
      <c r="D70" s="5"/>
      <c r="E70" s="1"/>
      <c r="F70" s="1"/>
      <c r="G70" s="1"/>
      <c r="H70" s="6">
        <f>SUM(I70:K70)</f>
        <v>0</v>
      </c>
      <c r="I70" s="28">
        <f>ROUND(I69,0)</f>
        <v>0</v>
      </c>
      <c r="J70" s="28">
        <f>ROUND(J69,0)</f>
        <v>0</v>
      </c>
      <c r="K70" s="28">
        <f>ROUND(K69,0)</f>
        <v>0</v>
      </c>
    </row>
    <row r="71" spans="1:11" ht="12.75">
      <c r="A71" s="156">
        <v>23</v>
      </c>
      <c r="B71" s="313" t="s">
        <v>49</v>
      </c>
      <c r="C71" s="313"/>
      <c r="D71" s="313"/>
      <c r="E71" s="18"/>
      <c r="F71" s="18"/>
      <c r="G71" s="19"/>
      <c r="H71" s="29">
        <f>SUM(I71:K71)</f>
        <v>0</v>
      </c>
      <c r="I71" s="29">
        <f>F71*I70</f>
        <v>0</v>
      </c>
      <c r="J71" s="29">
        <f>+J70*F71</f>
        <v>0</v>
      </c>
      <c r="K71" s="29">
        <f>K70*F71</f>
        <v>0</v>
      </c>
    </row>
    <row r="72" spans="1:11" ht="12.75">
      <c r="A72" s="156"/>
      <c r="B72" s="5"/>
      <c r="C72" s="5"/>
      <c r="D72" s="5"/>
      <c r="E72" s="23"/>
      <c r="F72" s="23"/>
      <c r="G72" s="23"/>
      <c r="H72" s="27"/>
      <c r="I72" s="14">
        <f>E74*0.33</f>
        <v>0</v>
      </c>
      <c r="J72" s="14">
        <f>E74*8.14</f>
        <v>0</v>
      </c>
      <c r="K72" s="14">
        <f>E74*2.53</f>
        <v>0</v>
      </c>
    </row>
    <row r="73" spans="1:11" ht="4.5" customHeight="1">
      <c r="A73" s="156"/>
      <c r="B73" s="5"/>
      <c r="C73" s="5"/>
      <c r="D73" s="5"/>
      <c r="E73" s="1"/>
      <c r="F73" s="1"/>
      <c r="G73" s="1"/>
      <c r="H73" s="6">
        <f>SUM(I73:K73)</f>
        <v>0</v>
      </c>
      <c r="I73" s="28">
        <f>ROUND(I72,0)</f>
        <v>0</v>
      </c>
      <c r="J73" s="28">
        <f>ROUND(J72,0)</f>
        <v>0</v>
      </c>
      <c r="K73" s="28">
        <f>ROUND(K72,0)</f>
        <v>0</v>
      </c>
    </row>
    <row r="74" spans="1:11" ht="12.75">
      <c r="A74" s="156">
        <v>24</v>
      </c>
      <c r="B74" s="313" t="s">
        <v>49</v>
      </c>
      <c r="C74" s="313"/>
      <c r="D74" s="313"/>
      <c r="E74" s="18"/>
      <c r="F74" s="18"/>
      <c r="G74" s="19"/>
      <c r="H74" s="29">
        <f>SUM(I74:K74)</f>
        <v>0</v>
      </c>
      <c r="I74" s="29">
        <f>F74*I73</f>
        <v>0</v>
      </c>
      <c r="J74" s="29">
        <f>+J73*F74</f>
        <v>0</v>
      </c>
      <c r="K74" s="29">
        <f>K73*F74</f>
        <v>0</v>
      </c>
    </row>
    <row r="75" spans="1:11" ht="9" customHeight="1">
      <c r="A75" s="156"/>
      <c r="B75" s="5"/>
      <c r="C75" s="5"/>
      <c r="D75" s="5"/>
      <c r="E75" s="23"/>
      <c r="F75" s="23"/>
      <c r="G75" s="23"/>
      <c r="H75" s="27"/>
      <c r="I75" s="14">
        <f>E77*0.33</f>
        <v>0</v>
      </c>
      <c r="J75" s="14">
        <f>E77*8.14</f>
        <v>0</v>
      </c>
      <c r="K75" s="14">
        <f>E77*2.53</f>
        <v>0</v>
      </c>
    </row>
    <row r="76" spans="1:11" ht="7.5" customHeight="1">
      <c r="A76" s="156"/>
      <c r="B76" s="5"/>
      <c r="C76" s="5"/>
      <c r="D76" s="5"/>
      <c r="E76" s="1"/>
      <c r="F76" s="1"/>
      <c r="G76" s="1"/>
      <c r="H76" s="6">
        <f>SUM(I76:K76)</f>
        <v>0</v>
      </c>
      <c r="I76" s="28">
        <f>ROUND(I75,0)</f>
        <v>0</v>
      </c>
      <c r="J76" s="28">
        <f>ROUND(J75,0)</f>
        <v>0</v>
      </c>
      <c r="K76" s="28">
        <f>ROUND(K75,0)</f>
        <v>0</v>
      </c>
    </row>
    <row r="77" spans="1:11" ht="12.75">
      <c r="A77" s="156">
        <v>25</v>
      </c>
      <c r="B77" s="313" t="s">
        <v>49</v>
      </c>
      <c r="C77" s="313"/>
      <c r="D77" s="313"/>
      <c r="E77" s="18"/>
      <c r="F77" s="18"/>
      <c r="G77" s="19"/>
      <c r="H77" s="29">
        <f>SUM(I77:K77)</f>
        <v>0</v>
      </c>
      <c r="I77" s="29">
        <f>F77*I76</f>
        <v>0</v>
      </c>
      <c r="J77" s="29">
        <f>+J76*F77</f>
        <v>0</v>
      </c>
      <c r="K77" s="29">
        <f>K76*F77</f>
        <v>0</v>
      </c>
    </row>
    <row r="78" spans="1:11" ht="8.25" customHeight="1">
      <c r="A78" s="156"/>
      <c r="B78" s="5"/>
      <c r="C78" s="5"/>
      <c r="D78" s="5"/>
      <c r="E78" s="23"/>
      <c r="F78" s="23"/>
      <c r="G78" s="23"/>
      <c r="H78" s="27"/>
      <c r="I78" s="14">
        <f>E80*0.33</f>
        <v>0</v>
      </c>
      <c r="J78" s="14">
        <f>E80*8.14</f>
        <v>0</v>
      </c>
      <c r="K78" s="14">
        <f>E80*2.53</f>
        <v>0</v>
      </c>
    </row>
    <row r="79" spans="1:11" ht="7.5" customHeight="1">
      <c r="A79" s="156"/>
      <c r="B79" s="5"/>
      <c r="C79" s="5"/>
      <c r="D79" s="5"/>
      <c r="E79" s="1"/>
      <c r="F79" s="1"/>
      <c r="G79" s="1"/>
      <c r="H79" s="6">
        <f>SUM(I79:K79)</f>
        <v>0</v>
      </c>
      <c r="I79" s="28">
        <f>ROUND(I78,0)</f>
        <v>0</v>
      </c>
      <c r="J79" s="28">
        <f>ROUND(J78,0)</f>
        <v>0</v>
      </c>
      <c r="K79" s="28">
        <f>ROUND(K78,0)</f>
        <v>0</v>
      </c>
    </row>
    <row r="80" spans="1:11" ht="12.75">
      <c r="A80" s="156">
        <v>26</v>
      </c>
      <c r="B80" s="313" t="s">
        <v>49</v>
      </c>
      <c r="C80" s="313"/>
      <c r="D80" s="313"/>
      <c r="E80" s="18"/>
      <c r="F80" s="18"/>
      <c r="G80" s="19"/>
      <c r="H80" s="29">
        <f>SUM(I80:K80)</f>
        <v>0</v>
      </c>
      <c r="I80" s="29">
        <f>F80*I79</f>
        <v>0</v>
      </c>
      <c r="J80" s="29">
        <f>+J79*F80</f>
        <v>0</v>
      </c>
      <c r="K80" s="29">
        <f>K79*F80</f>
        <v>0</v>
      </c>
    </row>
    <row r="81" spans="1:11" ht="9.75" customHeight="1">
      <c r="A81" s="156"/>
      <c r="B81" s="5"/>
      <c r="C81" s="5"/>
      <c r="D81" s="5"/>
      <c r="E81" s="23"/>
      <c r="F81" s="23"/>
      <c r="G81" s="23"/>
      <c r="H81" s="27"/>
      <c r="I81" s="14">
        <f>E83*0.33</f>
        <v>0</v>
      </c>
      <c r="J81" s="14">
        <f>E83*8.14</f>
        <v>0</v>
      </c>
      <c r="K81" s="14">
        <f>E83*2.53</f>
        <v>0</v>
      </c>
    </row>
    <row r="82" spans="1:11" ht="5.25" customHeight="1">
      <c r="A82" s="156"/>
      <c r="B82" s="5"/>
      <c r="C82" s="5"/>
      <c r="D82" s="5"/>
      <c r="E82" s="1"/>
      <c r="F82" s="1"/>
      <c r="G82" s="1"/>
      <c r="H82" s="6">
        <f>SUM(I82:K82)</f>
        <v>0</v>
      </c>
      <c r="I82" s="28">
        <f>ROUND(I81,0)</f>
        <v>0</v>
      </c>
      <c r="J82" s="28">
        <f>ROUND(J81,0)</f>
        <v>0</v>
      </c>
      <c r="K82" s="28">
        <f>ROUND(K81,0)</f>
        <v>0</v>
      </c>
    </row>
    <row r="83" spans="1:11" ht="12.75">
      <c r="A83" s="196">
        <v>27</v>
      </c>
      <c r="B83" s="314" t="s">
        <v>49</v>
      </c>
      <c r="C83" s="314"/>
      <c r="D83" s="314"/>
      <c r="E83" s="197"/>
      <c r="F83" s="197"/>
      <c r="G83" s="198"/>
      <c r="H83" s="199">
        <f>SUM(I83:K83)</f>
        <v>0</v>
      </c>
      <c r="I83" s="199">
        <f>F83*I82</f>
        <v>0</v>
      </c>
      <c r="J83" s="199">
        <f>+J82*F83</f>
        <v>0</v>
      </c>
      <c r="K83" s="199">
        <f>K82*F83</f>
        <v>0</v>
      </c>
    </row>
    <row r="84" spans="5:11" ht="12.75">
      <c r="E84" s="30"/>
      <c r="F84" s="30"/>
      <c r="G84" s="30"/>
      <c r="H84" s="61"/>
      <c r="I84" s="61"/>
      <c r="J84" s="61"/>
      <c r="K84" s="61"/>
    </row>
    <row r="85" spans="5:11" ht="12.75">
      <c r="E85" s="30"/>
      <c r="F85" s="30"/>
      <c r="G85" s="30"/>
      <c r="H85" s="61"/>
      <c r="I85" s="61"/>
      <c r="J85" s="61"/>
      <c r="K85" s="61"/>
    </row>
    <row r="86" spans="5:11" ht="12.75">
      <c r="E86" s="30"/>
      <c r="F86" s="30"/>
      <c r="G86" s="30"/>
      <c r="H86" s="61"/>
      <c r="I86" s="61"/>
      <c r="J86" s="61"/>
      <c r="K86" s="61"/>
    </row>
    <row r="87" spans="5:11" ht="12.75">
      <c r="E87" s="30"/>
      <c r="F87" s="30"/>
      <c r="G87" s="30"/>
      <c r="H87" s="61"/>
      <c r="I87" s="61"/>
      <c r="J87" s="61"/>
      <c r="K87" s="61"/>
    </row>
    <row r="88" spans="5:11" ht="12.75">
      <c r="E88" s="30"/>
      <c r="F88" s="30"/>
      <c r="G88" s="30"/>
      <c r="H88" s="61"/>
      <c r="I88" s="61"/>
      <c r="J88" s="61"/>
      <c r="K88" s="61"/>
    </row>
    <row r="89" spans="5:11" ht="12.75">
      <c r="E89" s="30"/>
      <c r="F89" s="30"/>
      <c r="G89" s="30"/>
      <c r="H89" s="61"/>
      <c r="I89" s="61"/>
      <c r="J89" s="61"/>
      <c r="K89" s="61"/>
    </row>
    <row r="90" spans="5:11" ht="12.75">
      <c r="E90" s="30"/>
      <c r="F90" s="30"/>
      <c r="G90" s="30"/>
      <c r="H90" s="61"/>
      <c r="I90" s="61"/>
      <c r="J90" s="61"/>
      <c r="K90" s="61"/>
    </row>
    <row r="91" spans="5:11" ht="12.75">
      <c r="E91" s="30"/>
      <c r="F91" s="30"/>
      <c r="G91" s="30"/>
      <c r="H91" s="61"/>
      <c r="I91" s="61"/>
      <c r="J91" s="61"/>
      <c r="K91" s="61"/>
    </row>
  </sheetData>
  <sheetProtection/>
  <mergeCells count="29">
    <mergeCell ref="B71:D71"/>
    <mergeCell ref="B74:D74"/>
    <mergeCell ref="B77:D77"/>
    <mergeCell ref="B80:D80"/>
    <mergeCell ref="B83:D83"/>
    <mergeCell ref="B53:D53"/>
    <mergeCell ref="B56:D56"/>
    <mergeCell ref="B59:D59"/>
    <mergeCell ref="B62:D62"/>
    <mergeCell ref="B65:D65"/>
    <mergeCell ref="B68:D68"/>
    <mergeCell ref="B35:D35"/>
    <mergeCell ref="B38:D38"/>
    <mergeCell ref="B41:D41"/>
    <mergeCell ref="B44:D44"/>
    <mergeCell ref="B47:D47"/>
    <mergeCell ref="B50:D50"/>
    <mergeCell ref="B17:D17"/>
    <mergeCell ref="B20:D20"/>
    <mergeCell ref="B23:D23"/>
    <mergeCell ref="B26:D26"/>
    <mergeCell ref="B29:D29"/>
    <mergeCell ref="B32:D32"/>
    <mergeCell ref="B1:E1"/>
    <mergeCell ref="B2:D2"/>
    <mergeCell ref="B5:D5"/>
    <mergeCell ref="B8:D8"/>
    <mergeCell ref="B11:D11"/>
    <mergeCell ref="B14:D14"/>
  </mergeCells>
  <printOptions/>
  <pageMargins left="0.11811023622047245" right="0.11811023622047245" top="0.15748031496062992" bottom="0.15748031496062992" header="0.31496062992125984" footer="0.31496062992125984"/>
  <pageSetup fitToHeight="3" fitToWidth="1" horizontalDpi="600" verticalDpi="600" orientation="portrait" paperSize="9" scale="83"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K111"/>
  <sheetViews>
    <sheetView zoomScalePageLayoutView="0" workbookViewId="0" topLeftCell="A1">
      <selection activeCell="A1" sqref="A1:K80"/>
    </sheetView>
  </sheetViews>
  <sheetFormatPr defaultColWidth="9.140625" defaultRowHeight="12.75"/>
  <cols>
    <col min="1" max="1" width="3.28125" style="155" customWidth="1"/>
    <col min="2" max="2" width="11.00390625" style="2" customWidth="1"/>
    <col min="3" max="3" width="47.28125" style="2" customWidth="1"/>
    <col min="4" max="4" width="4.7109375" style="2" customWidth="1"/>
    <col min="5" max="5" width="8.57421875" style="31" customWidth="1"/>
    <col min="6" max="6" width="8.28125" style="31" customWidth="1"/>
    <col min="7" max="7" width="11.57421875" style="31" customWidth="1"/>
    <col min="8" max="8" width="12.421875" style="8" customWidth="1"/>
    <col min="9" max="9" width="9.57421875" style="8" customWidth="1"/>
    <col min="10" max="10" width="11.00390625" style="8" customWidth="1"/>
    <col min="11" max="11" width="9.7109375" style="8" customWidth="1"/>
    <col min="12" max="16384" width="9.140625" style="2" customWidth="1"/>
  </cols>
  <sheetData>
    <row r="1" spans="1:11" s="61" customFormat="1" ht="24.75" customHeight="1" thickBot="1">
      <c r="A1" s="154"/>
      <c r="B1" s="307" t="s">
        <v>49</v>
      </c>
      <c r="C1" s="308"/>
      <c r="D1" s="308"/>
      <c r="E1" s="308"/>
      <c r="F1" s="308"/>
      <c r="G1" s="145" t="s">
        <v>30</v>
      </c>
      <c r="H1" s="25">
        <f>I1+J1+K1</f>
        <v>0</v>
      </c>
      <c r="I1" s="25">
        <f>I5+I8+I11+I14+I17+I20+I23+I26+I29+I32+I35+I38+I41+I44+I47+I50+I53+I56+I59+I62+I65+I68+I71+I74+I77+I80</f>
        <v>0</v>
      </c>
      <c r="J1" s="25">
        <f>J5+J8+J11+J14+J17+J20+J23+J26+J29+J32+J35+J38+J41+J44+J47+J50+J53+J56+J59+J62+J65+J68+J71+J74+J77+J80</f>
        <v>0</v>
      </c>
      <c r="K1" s="25">
        <f>K5+K8+K11+K14+K17+K20+K23+K26+K29+K32+K35+K38+K41+K44+K47+K50+K53+K56+K59+K62+K65+K68+K71+K74+K77+K80</f>
        <v>0</v>
      </c>
    </row>
    <row r="2" spans="1:11" s="61" customFormat="1" ht="30.75" customHeight="1" thickBot="1">
      <c r="A2" s="155"/>
      <c r="B2" s="309"/>
      <c r="C2" s="310"/>
      <c r="D2" s="311"/>
      <c r="E2" s="147" t="s">
        <v>19</v>
      </c>
      <c r="F2" s="147" t="s">
        <v>21</v>
      </c>
      <c r="G2" s="146" t="s">
        <v>22</v>
      </c>
      <c r="H2" s="149" t="s">
        <v>47</v>
      </c>
      <c r="I2" s="149" t="s">
        <v>43</v>
      </c>
      <c r="J2" s="149" t="s">
        <v>2</v>
      </c>
      <c r="K2" s="149" t="s">
        <v>46</v>
      </c>
    </row>
    <row r="3" spans="1:11" ht="12.75">
      <c r="A3" s="156"/>
      <c r="B3" s="32"/>
      <c r="C3" s="33"/>
      <c r="D3" s="33"/>
      <c r="E3" s="34"/>
      <c r="F3" s="34"/>
      <c r="G3" s="34"/>
      <c r="H3" s="35"/>
      <c r="I3" s="20">
        <f>E5*0.25</f>
        <v>0</v>
      </c>
      <c r="J3" s="20">
        <f>E5*6.1</f>
        <v>0</v>
      </c>
      <c r="K3" s="20">
        <f>E5*1.9</f>
        <v>0</v>
      </c>
    </row>
    <row r="4" spans="2:11" ht="12.75">
      <c r="B4" s="36"/>
      <c r="C4" s="5"/>
      <c r="D4" s="5"/>
      <c r="E4" s="1"/>
      <c r="F4" s="1"/>
      <c r="G4" s="1"/>
      <c r="H4" s="6">
        <f>SUM(I4:K4)</f>
        <v>0</v>
      </c>
      <c r="I4" s="6">
        <f>ROUND(I3,0)</f>
        <v>0</v>
      </c>
      <c r="J4" s="6">
        <f>ROUND(J3,0)</f>
        <v>0</v>
      </c>
      <c r="K4" s="6">
        <f>ROUND(K3,0)</f>
        <v>0</v>
      </c>
    </row>
    <row r="5" spans="1:11" ht="12.75">
      <c r="A5" s="156">
        <v>1</v>
      </c>
      <c r="B5" s="21" t="s">
        <v>57</v>
      </c>
      <c r="C5" s="5"/>
      <c r="D5" s="9"/>
      <c r="E5" s="18"/>
      <c r="F5" s="18"/>
      <c r="G5" s="19"/>
      <c r="H5" s="29">
        <f>SUM(I5:K5)</f>
        <v>0</v>
      </c>
      <c r="I5" s="29">
        <f>F5*I4</f>
        <v>0</v>
      </c>
      <c r="J5" s="29">
        <f>+J4*F5</f>
        <v>0</v>
      </c>
      <c r="K5" s="29">
        <f>K4*F5</f>
        <v>0</v>
      </c>
    </row>
    <row r="6" spans="1:11" ht="12.75">
      <c r="A6" s="156"/>
      <c r="B6" s="36"/>
      <c r="C6" s="5"/>
      <c r="D6" s="5"/>
      <c r="E6" s="23"/>
      <c r="F6" s="23"/>
      <c r="G6" s="23"/>
      <c r="H6" s="6"/>
      <c r="I6" s="14">
        <f>E8*0.25</f>
        <v>0</v>
      </c>
      <c r="J6" s="14">
        <f>E8*6.1</f>
        <v>0</v>
      </c>
      <c r="K6" s="14">
        <f>E8*1.9</f>
        <v>0</v>
      </c>
    </row>
    <row r="7" spans="2:11" ht="12.75">
      <c r="B7" s="36"/>
      <c r="C7" s="5"/>
      <c r="D7" s="5"/>
      <c r="E7" s="1"/>
      <c r="F7" s="1"/>
      <c r="G7" s="1"/>
      <c r="H7" s="6">
        <f>SUM(I7:K7)</f>
        <v>0</v>
      </c>
      <c r="I7" s="6">
        <f>ROUND(I6,0)</f>
        <v>0</v>
      </c>
      <c r="J7" s="6">
        <f>ROUND(J6,0)</f>
        <v>0</v>
      </c>
      <c r="K7" s="6">
        <f>ROUND(K6,0)</f>
        <v>0</v>
      </c>
    </row>
    <row r="8" spans="1:11" ht="12.75">
      <c r="A8" s="156">
        <v>2</v>
      </c>
      <c r="B8" s="21" t="s">
        <v>57</v>
      </c>
      <c r="C8" s="5"/>
      <c r="D8" s="9"/>
      <c r="E8" s="18"/>
      <c r="F8" s="18"/>
      <c r="G8" s="19"/>
      <c r="H8" s="29">
        <f>SUM(I8:K8)</f>
        <v>0</v>
      </c>
      <c r="I8" s="29">
        <f>F8*I7</f>
        <v>0</v>
      </c>
      <c r="J8" s="29">
        <f>+J7*F8</f>
        <v>0</v>
      </c>
      <c r="K8" s="29">
        <f>K7*F8</f>
        <v>0</v>
      </c>
    </row>
    <row r="9" spans="1:11" ht="12.75">
      <c r="A9" s="156"/>
      <c r="B9" s="36"/>
      <c r="C9" s="5"/>
      <c r="D9" s="5"/>
      <c r="E9" s="23"/>
      <c r="F9" s="23"/>
      <c r="G9" s="23"/>
      <c r="H9" s="6"/>
      <c r="I9" s="14">
        <f>E11*0.25</f>
        <v>0</v>
      </c>
      <c r="J9" s="14">
        <f>E11*6.1</f>
        <v>0</v>
      </c>
      <c r="K9" s="14">
        <f>E11*1.9</f>
        <v>0</v>
      </c>
    </row>
    <row r="10" spans="1:11" ht="12.75">
      <c r="A10" s="156"/>
      <c r="B10" s="36"/>
      <c r="C10" s="5"/>
      <c r="D10" s="5"/>
      <c r="E10" s="1"/>
      <c r="F10" s="1"/>
      <c r="G10" s="1"/>
      <c r="H10" s="6">
        <f>SUM(I10:K10)</f>
        <v>0</v>
      </c>
      <c r="I10" s="6">
        <f>ROUND(I9,0)</f>
        <v>0</v>
      </c>
      <c r="J10" s="6">
        <f>ROUND(J9,0)</f>
        <v>0</v>
      </c>
      <c r="K10" s="6">
        <f>ROUND(K9,0)</f>
        <v>0</v>
      </c>
    </row>
    <row r="11" spans="1:11" ht="12.75">
      <c r="A11" s="156">
        <v>3</v>
      </c>
      <c r="B11" s="21" t="s">
        <v>57</v>
      </c>
      <c r="C11" s="5"/>
      <c r="D11" s="9"/>
      <c r="E11" s="18"/>
      <c r="F11" s="18"/>
      <c r="G11" s="19"/>
      <c r="H11" s="29">
        <f>SUM(I11:K11)</f>
        <v>0</v>
      </c>
      <c r="I11" s="29">
        <f>F11*I10</f>
        <v>0</v>
      </c>
      <c r="J11" s="29">
        <f>+J10*F11</f>
        <v>0</v>
      </c>
      <c r="K11" s="29">
        <f>K10*F11</f>
        <v>0</v>
      </c>
    </row>
    <row r="12" spans="1:11" ht="12.75">
      <c r="A12" s="156"/>
      <c r="B12" s="36"/>
      <c r="C12" s="5"/>
      <c r="D12" s="5"/>
      <c r="E12" s="23"/>
      <c r="F12" s="23"/>
      <c r="G12" s="23"/>
      <c r="H12" s="6"/>
      <c r="I12" s="14">
        <f>E14*0.25</f>
        <v>0</v>
      </c>
      <c r="J12" s="14">
        <f>E14*6.1</f>
        <v>0</v>
      </c>
      <c r="K12" s="14">
        <f>E14*1.9</f>
        <v>0</v>
      </c>
    </row>
    <row r="13" spans="1:11" ht="12.75">
      <c r="A13" s="156"/>
      <c r="B13" s="36"/>
      <c r="C13" s="5"/>
      <c r="D13" s="5"/>
      <c r="E13" s="1"/>
      <c r="F13" s="1"/>
      <c r="G13" s="1"/>
      <c r="H13" s="6">
        <f>SUM(I13:K13)</f>
        <v>0</v>
      </c>
      <c r="I13" s="6">
        <f>ROUND(I12,0)</f>
        <v>0</v>
      </c>
      <c r="J13" s="6">
        <f>ROUND(J12,0)</f>
        <v>0</v>
      </c>
      <c r="K13" s="6">
        <f>ROUND(K12,0)</f>
        <v>0</v>
      </c>
    </row>
    <row r="14" spans="1:11" ht="12.75">
      <c r="A14" s="156">
        <v>4</v>
      </c>
      <c r="B14" s="21" t="s">
        <v>57</v>
      </c>
      <c r="C14" s="5"/>
      <c r="D14" s="9"/>
      <c r="E14" s="18"/>
      <c r="F14" s="18"/>
      <c r="G14" s="19"/>
      <c r="H14" s="29">
        <f>SUM(I14:K14)</f>
        <v>0</v>
      </c>
      <c r="I14" s="29">
        <f>F14*I13</f>
        <v>0</v>
      </c>
      <c r="J14" s="29">
        <f>+J13*F14</f>
        <v>0</v>
      </c>
      <c r="K14" s="29">
        <f>K13*F14</f>
        <v>0</v>
      </c>
    </row>
    <row r="15" spans="1:11" ht="12.75">
      <c r="A15" s="156"/>
      <c r="B15" s="36"/>
      <c r="C15" s="5"/>
      <c r="D15" s="5"/>
      <c r="E15" s="23"/>
      <c r="F15" s="23"/>
      <c r="G15" s="23"/>
      <c r="H15" s="6"/>
      <c r="I15" s="14">
        <f>E17*0.25</f>
        <v>0</v>
      </c>
      <c r="J15" s="14">
        <f>E17*6.1</f>
        <v>0</v>
      </c>
      <c r="K15" s="14">
        <f>E17*1.9</f>
        <v>0</v>
      </c>
    </row>
    <row r="16" spans="1:11" ht="12.75">
      <c r="A16" s="156"/>
      <c r="B16" s="36"/>
      <c r="C16" s="5"/>
      <c r="D16" s="5"/>
      <c r="E16" s="1"/>
      <c r="F16" s="1"/>
      <c r="G16" s="1"/>
      <c r="H16" s="6">
        <f>SUM(I16:K16)</f>
        <v>0</v>
      </c>
      <c r="I16" s="6">
        <f>ROUND(I15,0)</f>
        <v>0</v>
      </c>
      <c r="J16" s="6">
        <f>ROUND(J15,0)</f>
        <v>0</v>
      </c>
      <c r="K16" s="6">
        <f>ROUND(K15,0)</f>
        <v>0</v>
      </c>
    </row>
    <row r="17" spans="1:11" ht="12.75">
      <c r="A17" s="156">
        <v>5</v>
      </c>
      <c r="B17" s="21" t="s">
        <v>57</v>
      </c>
      <c r="C17" s="5"/>
      <c r="D17" s="9"/>
      <c r="E17" s="18"/>
      <c r="F17" s="18"/>
      <c r="G17" s="19"/>
      <c r="H17" s="29">
        <f>SUM(I17:K17)</f>
        <v>0</v>
      </c>
      <c r="I17" s="29">
        <f>F17*I16</f>
        <v>0</v>
      </c>
      <c r="J17" s="29">
        <f>+J16*F17</f>
        <v>0</v>
      </c>
      <c r="K17" s="29">
        <f>K16*F17</f>
        <v>0</v>
      </c>
    </row>
    <row r="18" spans="1:11" ht="12.75">
      <c r="A18" s="156"/>
      <c r="B18" s="36"/>
      <c r="C18" s="5"/>
      <c r="D18" s="5"/>
      <c r="E18" s="23"/>
      <c r="F18" s="23"/>
      <c r="G18" s="23"/>
      <c r="H18" s="6"/>
      <c r="I18" s="14">
        <f>E20*0.25</f>
        <v>0</v>
      </c>
      <c r="J18" s="14">
        <f>E20*6.1</f>
        <v>0</v>
      </c>
      <c r="K18" s="14">
        <f>E20*1.9</f>
        <v>0</v>
      </c>
    </row>
    <row r="19" spans="1:11" ht="12.75">
      <c r="A19" s="156"/>
      <c r="B19" s="36"/>
      <c r="C19" s="5"/>
      <c r="D19" s="5"/>
      <c r="E19" s="1"/>
      <c r="F19" s="1"/>
      <c r="G19" s="1"/>
      <c r="H19" s="6">
        <f>SUM(I19:K19)</f>
        <v>0</v>
      </c>
      <c r="I19" s="6">
        <f>ROUND(I18,0)</f>
        <v>0</v>
      </c>
      <c r="J19" s="6">
        <f>ROUND(J18,0)</f>
        <v>0</v>
      </c>
      <c r="K19" s="6">
        <f>ROUND(K18,0)</f>
        <v>0</v>
      </c>
    </row>
    <row r="20" spans="1:11" ht="12.75">
      <c r="A20" s="156">
        <v>6</v>
      </c>
      <c r="B20" s="21" t="s">
        <v>57</v>
      </c>
      <c r="C20" s="5"/>
      <c r="D20" s="9"/>
      <c r="E20" s="18"/>
      <c r="F20" s="18"/>
      <c r="G20" s="19"/>
      <c r="H20" s="29">
        <f>SUM(I20:K20)</f>
        <v>0</v>
      </c>
      <c r="I20" s="29">
        <f>F20*I19</f>
        <v>0</v>
      </c>
      <c r="J20" s="29">
        <f>+J19*F20</f>
        <v>0</v>
      </c>
      <c r="K20" s="29">
        <f>K19*F20</f>
        <v>0</v>
      </c>
    </row>
    <row r="21" spans="1:11" ht="12.75">
      <c r="A21" s="156"/>
      <c r="B21" s="36"/>
      <c r="C21" s="5"/>
      <c r="D21" s="5"/>
      <c r="E21" s="23"/>
      <c r="F21" s="23"/>
      <c r="G21" s="23"/>
      <c r="H21" s="6"/>
      <c r="I21" s="14">
        <f>E23*0.25</f>
        <v>0</v>
      </c>
      <c r="J21" s="14">
        <f>E23*6.1</f>
        <v>0</v>
      </c>
      <c r="K21" s="14">
        <f>E23*1.9</f>
        <v>0</v>
      </c>
    </row>
    <row r="22" spans="1:11" ht="12.75">
      <c r="A22" s="156"/>
      <c r="B22" s="36"/>
      <c r="C22" s="5"/>
      <c r="D22" s="5"/>
      <c r="E22" s="1"/>
      <c r="F22" s="1"/>
      <c r="G22" s="1"/>
      <c r="H22" s="6">
        <f>SUM(I22:K22)</f>
        <v>0</v>
      </c>
      <c r="I22" s="6">
        <f>ROUND(I21,0)</f>
        <v>0</v>
      </c>
      <c r="J22" s="6">
        <f>ROUND(J21,0)</f>
        <v>0</v>
      </c>
      <c r="K22" s="6">
        <f>ROUND(K21,0)</f>
        <v>0</v>
      </c>
    </row>
    <row r="23" spans="1:11" ht="12.75">
      <c r="A23" s="156">
        <v>7</v>
      </c>
      <c r="B23" s="21" t="s">
        <v>57</v>
      </c>
      <c r="C23" s="5"/>
      <c r="D23" s="9"/>
      <c r="E23" s="18"/>
      <c r="F23" s="18"/>
      <c r="G23" s="19"/>
      <c r="H23" s="29">
        <f>SUM(I23:K23)</f>
        <v>0</v>
      </c>
      <c r="I23" s="29">
        <f>F23*I22</f>
        <v>0</v>
      </c>
      <c r="J23" s="29">
        <f>+J22*F23</f>
        <v>0</v>
      </c>
      <c r="K23" s="29">
        <f>K22*F23</f>
        <v>0</v>
      </c>
    </row>
    <row r="24" spans="1:11" ht="12.75">
      <c r="A24" s="156"/>
      <c r="B24" s="36"/>
      <c r="C24" s="5"/>
      <c r="D24" s="5"/>
      <c r="E24" s="23"/>
      <c r="F24" s="23"/>
      <c r="G24" s="23"/>
      <c r="H24" s="6"/>
      <c r="I24" s="14">
        <f>E26*0.25</f>
        <v>0</v>
      </c>
      <c r="J24" s="14">
        <f>E26*6.1</f>
        <v>0</v>
      </c>
      <c r="K24" s="14">
        <f>E26*1.9</f>
        <v>0</v>
      </c>
    </row>
    <row r="25" spans="1:11" ht="12.75">
      <c r="A25" s="156"/>
      <c r="B25" s="36"/>
      <c r="C25" s="5"/>
      <c r="D25" s="5"/>
      <c r="E25" s="1"/>
      <c r="F25" s="1"/>
      <c r="G25" s="1"/>
      <c r="H25" s="6">
        <f>SUM(I25:K25)</f>
        <v>0</v>
      </c>
      <c r="I25" s="6">
        <f>ROUND(I24,0)</f>
        <v>0</v>
      </c>
      <c r="J25" s="6">
        <f>ROUND(J24,0)</f>
        <v>0</v>
      </c>
      <c r="K25" s="6">
        <f>ROUND(K24,0)</f>
        <v>0</v>
      </c>
    </row>
    <row r="26" spans="1:11" ht="12.75">
      <c r="A26" s="156">
        <v>8</v>
      </c>
      <c r="B26" s="21" t="s">
        <v>57</v>
      </c>
      <c r="C26" s="5"/>
      <c r="D26" s="9"/>
      <c r="E26" s="18"/>
      <c r="F26" s="18"/>
      <c r="G26" s="19"/>
      <c r="H26" s="29">
        <f>SUM(I26:K26)</f>
        <v>0</v>
      </c>
      <c r="I26" s="29">
        <f>F26*I25</f>
        <v>0</v>
      </c>
      <c r="J26" s="29">
        <f>+J25*F26</f>
        <v>0</v>
      </c>
      <c r="K26" s="29">
        <f>K25*F26</f>
        <v>0</v>
      </c>
    </row>
    <row r="27" spans="1:11" ht="12.75">
      <c r="A27" s="156"/>
      <c r="B27" s="36"/>
      <c r="C27" s="5"/>
      <c r="D27" s="5"/>
      <c r="E27" s="23"/>
      <c r="F27" s="23"/>
      <c r="G27" s="23"/>
      <c r="H27" s="6"/>
      <c r="I27" s="14">
        <f>E29*0.25</f>
        <v>0</v>
      </c>
      <c r="J27" s="14">
        <f>E29*6.1</f>
        <v>0</v>
      </c>
      <c r="K27" s="14">
        <f>E29*1.9</f>
        <v>0</v>
      </c>
    </row>
    <row r="28" spans="1:11" ht="12.75">
      <c r="A28" s="156"/>
      <c r="B28" s="36"/>
      <c r="C28" s="5"/>
      <c r="D28" s="5"/>
      <c r="E28" s="1"/>
      <c r="F28" s="1"/>
      <c r="G28" s="1"/>
      <c r="H28" s="6">
        <f>SUM(I28:K28)</f>
        <v>0</v>
      </c>
      <c r="I28" s="6">
        <f>ROUND(I27,0)</f>
        <v>0</v>
      </c>
      <c r="J28" s="6">
        <f>ROUND(J27,0)</f>
        <v>0</v>
      </c>
      <c r="K28" s="6">
        <f>ROUND(K27,0)</f>
        <v>0</v>
      </c>
    </row>
    <row r="29" spans="1:11" ht="12.75">
      <c r="A29" s="156">
        <v>9</v>
      </c>
      <c r="B29" s="21" t="s">
        <v>57</v>
      </c>
      <c r="C29" s="5"/>
      <c r="D29" s="9"/>
      <c r="E29" s="18"/>
      <c r="F29" s="18"/>
      <c r="G29" s="19"/>
      <c r="H29" s="29">
        <f>SUM(I29:K29)</f>
        <v>0</v>
      </c>
      <c r="I29" s="29">
        <f>F29*I28</f>
        <v>0</v>
      </c>
      <c r="J29" s="29">
        <f>+J28*F29</f>
        <v>0</v>
      </c>
      <c r="K29" s="29">
        <f>K28*F29</f>
        <v>0</v>
      </c>
    </row>
    <row r="30" spans="1:11" ht="12.75">
      <c r="A30" s="156"/>
      <c r="B30" s="36"/>
      <c r="C30" s="5"/>
      <c r="D30" s="5"/>
      <c r="E30" s="23"/>
      <c r="F30" s="23"/>
      <c r="G30" s="23"/>
      <c r="H30" s="6"/>
      <c r="I30" s="14">
        <f>E32*0.25</f>
        <v>0</v>
      </c>
      <c r="J30" s="14">
        <f>E32*6.1</f>
        <v>0</v>
      </c>
      <c r="K30" s="14">
        <f>E32*1.9</f>
        <v>0</v>
      </c>
    </row>
    <row r="31" spans="1:11" ht="12.75">
      <c r="A31" s="156"/>
      <c r="B31" s="36"/>
      <c r="C31" s="5"/>
      <c r="D31" s="5"/>
      <c r="E31" s="1"/>
      <c r="F31" s="1"/>
      <c r="G31" s="1"/>
      <c r="H31" s="6">
        <f>SUM(I31:K31)</f>
        <v>0</v>
      </c>
      <c r="I31" s="6">
        <f>ROUND(I30,0)</f>
        <v>0</v>
      </c>
      <c r="J31" s="6">
        <f>ROUND(J30,0)</f>
        <v>0</v>
      </c>
      <c r="K31" s="6">
        <f>ROUND(K30,0)</f>
        <v>0</v>
      </c>
    </row>
    <row r="32" spans="1:11" ht="12.75">
      <c r="A32" s="156">
        <v>10</v>
      </c>
      <c r="B32" s="21" t="s">
        <v>57</v>
      </c>
      <c r="C32" s="5"/>
      <c r="D32" s="9"/>
      <c r="E32" s="18"/>
      <c r="F32" s="18"/>
      <c r="G32" s="19"/>
      <c r="H32" s="29">
        <f>SUM(I32:K32)</f>
        <v>0</v>
      </c>
      <c r="I32" s="29">
        <f>F32*I31</f>
        <v>0</v>
      </c>
      <c r="J32" s="29">
        <f>+J31*F32</f>
        <v>0</v>
      </c>
      <c r="K32" s="29">
        <f>K31*F32</f>
        <v>0</v>
      </c>
    </row>
    <row r="33" spans="1:11" ht="12.75">
      <c r="A33" s="156"/>
      <c r="B33" s="36"/>
      <c r="C33" s="5"/>
      <c r="D33" s="5"/>
      <c r="E33" s="23"/>
      <c r="F33" s="23"/>
      <c r="G33" s="23"/>
      <c r="H33" s="6"/>
      <c r="I33" s="14">
        <f>E35*0.25</f>
        <v>0</v>
      </c>
      <c r="J33" s="14">
        <f>E35*6.1</f>
        <v>0</v>
      </c>
      <c r="K33" s="14">
        <f>E35*1.9</f>
        <v>0</v>
      </c>
    </row>
    <row r="34" spans="1:11" ht="12.75">
      <c r="A34" s="156"/>
      <c r="B34" s="36"/>
      <c r="C34" s="5"/>
      <c r="D34" s="5"/>
      <c r="E34" s="1"/>
      <c r="F34" s="1"/>
      <c r="G34" s="1"/>
      <c r="H34" s="6">
        <f>SUM(I34:K34)</f>
        <v>0</v>
      </c>
      <c r="I34" s="6">
        <f>ROUND(I33,0)</f>
        <v>0</v>
      </c>
      <c r="J34" s="6">
        <f>ROUND(J33,0)</f>
        <v>0</v>
      </c>
      <c r="K34" s="6">
        <f>ROUND(K33,0)</f>
        <v>0</v>
      </c>
    </row>
    <row r="35" spans="1:11" ht="12.75">
      <c r="A35" s="156">
        <v>11</v>
      </c>
      <c r="B35" s="21" t="s">
        <v>57</v>
      </c>
      <c r="C35" s="5"/>
      <c r="D35" s="9"/>
      <c r="E35" s="18"/>
      <c r="F35" s="18"/>
      <c r="G35" s="19"/>
      <c r="H35" s="29">
        <f>SUM(I35:K35)</f>
        <v>0</v>
      </c>
      <c r="I35" s="29">
        <f>F35*I34</f>
        <v>0</v>
      </c>
      <c r="J35" s="29">
        <f>+J34*F35</f>
        <v>0</v>
      </c>
      <c r="K35" s="29">
        <f>K34*F35</f>
        <v>0</v>
      </c>
    </row>
    <row r="36" spans="1:11" ht="12.75">
      <c r="A36" s="156"/>
      <c r="B36" s="36"/>
      <c r="C36" s="5"/>
      <c r="D36" s="5"/>
      <c r="E36" s="23"/>
      <c r="F36" s="23"/>
      <c r="G36" s="23"/>
      <c r="H36" s="6"/>
      <c r="I36" s="14">
        <f>E38*0.25</f>
        <v>0</v>
      </c>
      <c r="J36" s="14">
        <f>E38*6.1</f>
        <v>0</v>
      </c>
      <c r="K36" s="14">
        <f>E38*1.9</f>
        <v>0</v>
      </c>
    </row>
    <row r="37" spans="1:11" ht="12.75">
      <c r="A37" s="156"/>
      <c r="B37" s="36"/>
      <c r="C37" s="5"/>
      <c r="D37" s="5"/>
      <c r="E37" s="1"/>
      <c r="F37" s="1"/>
      <c r="G37" s="1"/>
      <c r="H37" s="6">
        <f>SUM(I37:K37)</f>
        <v>0</v>
      </c>
      <c r="I37" s="6">
        <f>ROUND(I36,0)</f>
        <v>0</v>
      </c>
      <c r="J37" s="6">
        <f>ROUND(J36,0)</f>
        <v>0</v>
      </c>
      <c r="K37" s="6">
        <f>ROUND(K36,0)</f>
        <v>0</v>
      </c>
    </row>
    <row r="38" spans="1:11" ht="12.75">
      <c r="A38" s="156">
        <v>12</v>
      </c>
      <c r="B38" s="21" t="s">
        <v>57</v>
      </c>
      <c r="C38" s="5"/>
      <c r="D38" s="9"/>
      <c r="E38" s="18"/>
      <c r="F38" s="18"/>
      <c r="G38" s="19"/>
      <c r="H38" s="29">
        <f>SUM(I38:K38)</f>
        <v>0</v>
      </c>
      <c r="I38" s="29">
        <f>F38*I37</f>
        <v>0</v>
      </c>
      <c r="J38" s="29">
        <f>+J37*F38</f>
        <v>0</v>
      </c>
      <c r="K38" s="29">
        <f>K37*F38</f>
        <v>0</v>
      </c>
    </row>
    <row r="39" spans="1:11" ht="12.75">
      <c r="A39" s="156"/>
      <c r="B39" s="36"/>
      <c r="C39" s="5"/>
      <c r="D39" s="5"/>
      <c r="E39" s="23"/>
      <c r="F39" s="23"/>
      <c r="G39" s="23"/>
      <c r="H39" s="6"/>
      <c r="I39" s="14">
        <f>E41*0.25</f>
        <v>0</v>
      </c>
      <c r="J39" s="14">
        <f>E41*6.1</f>
        <v>0</v>
      </c>
      <c r="K39" s="14">
        <f>E41*1.9</f>
        <v>0</v>
      </c>
    </row>
    <row r="40" spans="1:11" ht="12.75">
      <c r="A40" s="156"/>
      <c r="B40" s="36"/>
      <c r="C40" s="5"/>
      <c r="D40" s="5"/>
      <c r="E40" s="1"/>
      <c r="F40" s="1"/>
      <c r="G40" s="1"/>
      <c r="H40" s="6">
        <f>SUM(I40:K40)</f>
        <v>0</v>
      </c>
      <c r="I40" s="6">
        <f>ROUND(I39,0)</f>
        <v>0</v>
      </c>
      <c r="J40" s="6">
        <f>ROUND(J39,0)</f>
        <v>0</v>
      </c>
      <c r="K40" s="6">
        <f>ROUND(K39,0)</f>
        <v>0</v>
      </c>
    </row>
    <row r="41" spans="1:11" ht="12.75">
      <c r="A41" s="156">
        <v>13</v>
      </c>
      <c r="B41" s="21" t="s">
        <v>57</v>
      </c>
      <c r="C41" s="5"/>
      <c r="D41" s="9"/>
      <c r="E41" s="18"/>
      <c r="F41" s="18"/>
      <c r="G41" s="19"/>
      <c r="H41" s="29">
        <f>SUM(I41:K41)</f>
        <v>0</v>
      </c>
      <c r="I41" s="29">
        <f>F41*I40</f>
        <v>0</v>
      </c>
      <c r="J41" s="29">
        <f>+J40*F41</f>
        <v>0</v>
      </c>
      <c r="K41" s="29">
        <f>K40*F41</f>
        <v>0</v>
      </c>
    </row>
    <row r="42" spans="1:11" ht="12.75">
      <c r="A42" s="156"/>
      <c r="B42" s="36"/>
      <c r="C42" s="5"/>
      <c r="D42" s="5"/>
      <c r="E42" s="23"/>
      <c r="F42" s="23"/>
      <c r="G42" s="23"/>
      <c r="H42" s="6"/>
      <c r="I42" s="14">
        <f>E44*0.25</f>
        <v>0</v>
      </c>
      <c r="J42" s="14">
        <f>E44*6.1</f>
        <v>0</v>
      </c>
      <c r="K42" s="14">
        <f>E44*1.9</f>
        <v>0</v>
      </c>
    </row>
    <row r="43" spans="1:11" ht="12.75">
      <c r="A43" s="156"/>
      <c r="B43" s="36"/>
      <c r="C43" s="5"/>
      <c r="D43" s="5"/>
      <c r="E43" s="1"/>
      <c r="F43" s="1"/>
      <c r="G43" s="1"/>
      <c r="H43" s="6">
        <f>SUM(I43:K43)</f>
        <v>0</v>
      </c>
      <c r="I43" s="6">
        <f>ROUND(I42,0)</f>
        <v>0</v>
      </c>
      <c r="J43" s="6">
        <f>ROUND(J42,)</f>
        <v>0</v>
      </c>
      <c r="K43" s="6">
        <f>ROUND(K42,0)</f>
        <v>0</v>
      </c>
    </row>
    <row r="44" spans="1:11" ht="12.75">
      <c r="A44" s="156">
        <v>14</v>
      </c>
      <c r="B44" s="21" t="s">
        <v>57</v>
      </c>
      <c r="C44" s="5"/>
      <c r="D44" s="9"/>
      <c r="E44" s="18"/>
      <c r="F44" s="18"/>
      <c r="G44" s="19"/>
      <c r="H44" s="29">
        <f>SUM(I44:K44)</f>
        <v>0</v>
      </c>
      <c r="I44" s="29">
        <f>F44*I43</f>
        <v>0</v>
      </c>
      <c r="J44" s="29">
        <f>+J43*F44</f>
        <v>0</v>
      </c>
      <c r="K44" s="29">
        <f>K43*F44</f>
        <v>0</v>
      </c>
    </row>
    <row r="45" spans="1:11" ht="12.75">
      <c r="A45" s="156"/>
      <c r="B45" s="36"/>
      <c r="C45" s="5"/>
      <c r="D45" s="5"/>
      <c r="E45" s="23"/>
      <c r="F45" s="23"/>
      <c r="G45" s="23"/>
      <c r="H45" s="6"/>
      <c r="I45" s="14">
        <f>E47*0.25</f>
        <v>0</v>
      </c>
      <c r="J45" s="14">
        <f>E47*6.1</f>
        <v>0</v>
      </c>
      <c r="K45" s="14">
        <f>E47*1.9</f>
        <v>0</v>
      </c>
    </row>
    <row r="46" spans="1:11" ht="12.75">
      <c r="A46" s="156"/>
      <c r="B46" s="36"/>
      <c r="C46" s="5"/>
      <c r="D46" s="5"/>
      <c r="E46" s="1"/>
      <c r="F46" s="1"/>
      <c r="G46" s="1"/>
      <c r="H46" s="6">
        <f>SUM(I46:K46)</f>
        <v>0</v>
      </c>
      <c r="I46" s="6">
        <f>ROUND(I45,0)</f>
        <v>0</v>
      </c>
      <c r="J46" s="6">
        <f>ROUND(J45,0)</f>
        <v>0</v>
      </c>
      <c r="K46" s="6">
        <f>ROUND(K45,0)</f>
        <v>0</v>
      </c>
    </row>
    <row r="47" spans="1:11" ht="12.75">
      <c r="A47" s="156">
        <v>15</v>
      </c>
      <c r="B47" s="21" t="s">
        <v>57</v>
      </c>
      <c r="C47" s="5"/>
      <c r="D47" s="9"/>
      <c r="E47" s="18"/>
      <c r="F47" s="18"/>
      <c r="G47" s="19"/>
      <c r="H47" s="29">
        <f>SUM(I47:K47)</f>
        <v>0</v>
      </c>
      <c r="I47" s="29">
        <f>F47*I46</f>
        <v>0</v>
      </c>
      <c r="J47" s="29">
        <f>+J46*F47</f>
        <v>0</v>
      </c>
      <c r="K47" s="29">
        <f>K46*F47</f>
        <v>0</v>
      </c>
    </row>
    <row r="48" spans="1:11" ht="12.75">
      <c r="A48" s="156"/>
      <c r="B48" s="36"/>
      <c r="C48" s="5"/>
      <c r="D48" s="5"/>
      <c r="E48" s="23"/>
      <c r="F48" s="23"/>
      <c r="G48" s="23"/>
      <c r="H48" s="6"/>
      <c r="I48" s="14">
        <f>E50*0.25</f>
        <v>0</v>
      </c>
      <c r="J48" s="14">
        <f>E50*6.1</f>
        <v>0</v>
      </c>
      <c r="K48" s="14">
        <f>E50*1.9</f>
        <v>0</v>
      </c>
    </row>
    <row r="49" spans="1:11" ht="12.75">
      <c r="A49" s="156"/>
      <c r="B49" s="36"/>
      <c r="C49" s="5"/>
      <c r="D49" s="5"/>
      <c r="E49" s="1"/>
      <c r="F49" s="1"/>
      <c r="G49" s="1"/>
      <c r="H49" s="6">
        <f>SUM(I49:K49)</f>
        <v>0</v>
      </c>
      <c r="I49" s="6">
        <f>ROUND(I48,0)</f>
        <v>0</v>
      </c>
      <c r="J49" s="6">
        <f>ROUND(J48,0)</f>
        <v>0</v>
      </c>
      <c r="K49" s="6">
        <f>ROUND(K48,0)</f>
        <v>0</v>
      </c>
    </row>
    <row r="50" spans="1:11" ht="12.75">
      <c r="A50" s="156">
        <v>16</v>
      </c>
      <c r="B50" s="21" t="s">
        <v>57</v>
      </c>
      <c r="C50" s="5"/>
      <c r="D50" s="9"/>
      <c r="E50" s="18"/>
      <c r="F50" s="18"/>
      <c r="G50" s="19"/>
      <c r="H50" s="29">
        <f>SUM(I50:K50)</f>
        <v>0</v>
      </c>
      <c r="I50" s="29">
        <f>F50*I49</f>
        <v>0</v>
      </c>
      <c r="J50" s="29">
        <f>+J49*F50</f>
        <v>0</v>
      </c>
      <c r="K50" s="29">
        <f>K49*F50</f>
        <v>0</v>
      </c>
    </row>
    <row r="51" spans="1:11" ht="12.75">
      <c r="A51" s="156"/>
      <c r="B51" s="36"/>
      <c r="C51" s="5"/>
      <c r="D51" s="5"/>
      <c r="E51" s="23"/>
      <c r="F51" s="23"/>
      <c r="G51" s="23"/>
      <c r="H51" s="6"/>
      <c r="I51" s="14">
        <f>E53*0.25</f>
        <v>0</v>
      </c>
      <c r="J51" s="14">
        <f>E53*6.1</f>
        <v>0</v>
      </c>
      <c r="K51" s="14">
        <f>E53*1.9</f>
        <v>0</v>
      </c>
    </row>
    <row r="52" spans="1:11" ht="12.75">
      <c r="A52" s="156"/>
      <c r="B52" s="36"/>
      <c r="C52" s="5"/>
      <c r="D52" s="5"/>
      <c r="E52" s="1"/>
      <c r="F52" s="1"/>
      <c r="G52" s="1"/>
      <c r="H52" s="6">
        <f>SUM(I52:K52)</f>
        <v>0</v>
      </c>
      <c r="I52" s="6">
        <f>ROUND(I51,0)</f>
        <v>0</v>
      </c>
      <c r="J52" s="6">
        <f>ROUND(J51,0)</f>
        <v>0</v>
      </c>
      <c r="K52" s="6">
        <f>ROUND(K51,0)</f>
        <v>0</v>
      </c>
    </row>
    <row r="53" spans="1:11" ht="12.75">
      <c r="A53" s="156">
        <v>17</v>
      </c>
      <c r="B53" s="21" t="s">
        <v>57</v>
      </c>
      <c r="C53" s="5"/>
      <c r="D53" s="9"/>
      <c r="E53" s="18"/>
      <c r="F53" s="18"/>
      <c r="G53" s="19"/>
      <c r="H53" s="29">
        <f>SUM(I53:K53)</f>
        <v>0</v>
      </c>
      <c r="I53" s="29">
        <f>F53*I52</f>
        <v>0</v>
      </c>
      <c r="J53" s="29">
        <f>+J52*F53</f>
        <v>0</v>
      </c>
      <c r="K53" s="29">
        <f>K52*F53</f>
        <v>0</v>
      </c>
    </row>
    <row r="54" spans="1:11" ht="12.75">
      <c r="A54" s="156"/>
      <c r="B54" s="36"/>
      <c r="C54" s="5"/>
      <c r="D54" s="5"/>
      <c r="E54" s="23"/>
      <c r="F54" s="23"/>
      <c r="G54" s="23"/>
      <c r="H54" s="6"/>
      <c r="I54" s="14">
        <f>E56*0.25</f>
        <v>0</v>
      </c>
      <c r="J54" s="14">
        <f>E56*6.1</f>
        <v>0</v>
      </c>
      <c r="K54" s="14">
        <f>E56*1.9</f>
        <v>0</v>
      </c>
    </row>
    <row r="55" spans="1:11" ht="12.75">
      <c r="A55" s="156"/>
      <c r="B55" s="36"/>
      <c r="C55" s="5"/>
      <c r="D55" s="5"/>
      <c r="E55" s="1"/>
      <c r="F55" s="1"/>
      <c r="G55" s="1"/>
      <c r="H55" s="6">
        <f>SUM(I55:K55)</f>
        <v>0</v>
      </c>
      <c r="I55" s="6">
        <f>ROUND(I54,0)</f>
        <v>0</v>
      </c>
      <c r="J55" s="6">
        <f>ROUND(J54,0)</f>
        <v>0</v>
      </c>
      <c r="K55" s="6">
        <f>ROUND(K54,0)</f>
        <v>0</v>
      </c>
    </row>
    <row r="56" spans="1:11" ht="12.75">
      <c r="A56" s="156">
        <v>18</v>
      </c>
      <c r="B56" s="21" t="s">
        <v>57</v>
      </c>
      <c r="C56" s="5"/>
      <c r="D56" s="9"/>
      <c r="E56" s="18"/>
      <c r="F56" s="18"/>
      <c r="G56" s="19"/>
      <c r="H56" s="29">
        <f>SUM(I56:K56)</f>
        <v>0</v>
      </c>
      <c r="I56" s="29">
        <f>F56*I55</f>
        <v>0</v>
      </c>
      <c r="J56" s="29">
        <f>+J55*F56</f>
        <v>0</v>
      </c>
      <c r="K56" s="29">
        <f>K55*F56</f>
        <v>0</v>
      </c>
    </row>
    <row r="57" spans="1:11" ht="12.75">
      <c r="A57" s="156"/>
      <c r="B57" s="36"/>
      <c r="C57" s="5"/>
      <c r="D57" s="5"/>
      <c r="E57" s="23"/>
      <c r="F57" s="23"/>
      <c r="G57" s="23"/>
      <c r="H57" s="6"/>
      <c r="I57" s="14">
        <f>E59*0.25</f>
        <v>0</v>
      </c>
      <c r="J57" s="14">
        <f>E59*6.1</f>
        <v>0</v>
      </c>
      <c r="K57" s="14">
        <f>E59*1.9</f>
        <v>0</v>
      </c>
    </row>
    <row r="58" spans="1:11" ht="12.75">
      <c r="A58" s="156"/>
      <c r="B58" s="36"/>
      <c r="C58" s="5"/>
      <c r="D58" s="5"/>
      <c r="E58" s="1"/>
      <c r="F58" s="1"/>
      <c r="G58" s="1"/>
      <c r="H58" s="6">
        <f>SUM(I58:K58)</f>
        <v>0</v>
      </c>
      <c r="I58" s="6">
        <f>ROUND(I57,0)</f>
        <v>0</v>
      </c>
      <c r="J58" s="6">
        <f>ROUND(J57,0)</f>
        <v>0</v>
      </c>
      <c r="K58" s="6">
        <f>ROUND(K57,0)</f>
        <v>0</v>
      </c>
    </row>
    <row r="59" spans="1:11" ht="12.75">
      <c r="A59" s="156">
        <v>19</v>
      </c>
      <c r="B59" s="21" t="s">
        <v>57</v>
      </c>
      <c r="C59" s="5"/>
      <c r="D59" s="9"/>
      <c r="E59" s="18"/>
      <c r="F59" s="18"/>
      <c r="G59" s="19"/>
      <c r="H59" s="29">
        <f>SUM(I59:K59)</f>
        <v>0</v>
      </c>
      <c r="I59" s="29">
        <f>F59*I58</f>
        <v>0</v>
      </c>
      <c r="J59" s="29">
        <f>+J58*F59</f>
        <v>0</v>
      </c>
      <c r="K59" s="29">
        <f>K58*F59</f>
        <v>0</v>
      </c>
    </row>
    <row r="60" spans="1:11" ht="12.75">
      <c r="A60" s="156"/>
      <c r="B60" s="36"/>
      <c r="C60" s="5"/>
      <c r="D60" s="5"/>
      <c r="E60" s="23"/>
      <c r="F60" s="23"/>
      <c r="G60" s="23"/>
      <c r="H60" s="6"/>
      <c r="I60" s="14">
        <f>E62*0.25</f>
        <v>0</v>
      </c>
      <c r="J60" s="14">
        <f>E62*6.1</f>
        <v>0</v>
      </c>
      <c r="K60" s="14">
        <f>E62*1.9</f>
        <v>0</v>
      </c>
    </row>
    <row r="61" spans="1:11" ht="12.75">
      <c r="A61" s="156"/>
      <c r="B61" s="36"/>
      <c r="C61" s="5"/>
      <c r="D61" s="5"/>
      <c r="E61" s="1"/>
      <c r="F61" s="1"/>
      <c r="G61" s="1"/>
      <c r="H61" s="6">
        <f>SUM(I61:K61)</f>
        <v>0</v>
      </c>
      <c r="I61" s="6">
        <f>ROUND(I60,0)</f>
        <v>0</v>
      </c>
      <c r="J61" s="6">
        <f>ROUND(J60,0)</f>
        <v>0</v>
      </c>
      <c r="K61" s="6">
        <f>ROUND(K60,0)</f>
        <v>0</v>
      </c>
    </row>
    <row r="62" spans="1:11" ht="12.75">
      <c r="A62" s="156">
        <v>20</v>
      </c>
      <c r="B62" s="21" t="s">
        <v>57</v>
      </c>
      <c r="C62" s="5"/>
      <c r="D62" s="9"/>
      <c r="E62" s="18"/>
      <c r="F62" s="18"/>
      <c r="G62" s="19"/>
      <c r="H62" s="29">
        <f>SUM(I62:K62)</f>
        <v>0</v>
      </c>
      <c r="I62" s="29">
        <f>F62*I61</f>
        <v>0</v>
      </c>
      <c r="J62" s="29">
        <f>+J61*F62</f>
        <v>0</v>
      </c>
      <c r="K62" s="29">
        <f>K61*F62</f>
        <v>0</v>
      </c>
    </row>
    <row r="63" spans="1:11" ht="12.75">
      <c r="A63" s="156"/>
      <c r="B63" s="36"/>
      <c r="C63" s="5"/>
      <c r="D63" s="5"/>
      <c r="E63" s="23"/>
      <c r="F63" s="23"/>
      <c r="G63" s="23"/>
      <c r="H63" s="6"/>
      <c r="I63" s="14">
        <f>E65*0.25</f>
        <v>0</v>
      </c>
      <c r="J63" s="14">
        <f>E65*6.1</f>
        <v>0</v>
      </c>
      <c r="K63" s="14">
        <f>E65*1.9</f>
        <v>0</v>
      </c>
    </row>
    <row r="64" spans="1:11" ht="12.75">
      <c r="A64" s="156"/>
      <c r="B64" s="36"/>
      <c r="C64" s="5"/>
      <c r="D64" s="5"/>
      <c r="E64" s="1"/>
      <c r="F64" s="1"/>
      <c r="G64" s="1"/>
      <c r="H64" s="6">
        <f>SUM(I64:K64)</f>
        <v>0</v>
      </c>
      <c r="I64" s="6">
        <f>ROUND(I63,0)</f>
        <v>0</v>
      </c>
      <c r="J64" s="6">
        <f>ROUND(J63,0)</f>
        <v>0</v>
      </c>
      <c r="K64" s="6">
        <f>ROUND(K63,0)</f>
        <v>0</v>
      </c>
    </row>
    <row r="65" spans="1:11" ht="12.75">
      <c r="A65" s="156">
        <v>21</v>
      </c>
      <c r="B65" s="21" t="s">
        <v>57</v>
      </c>
      <c r="C65" s="5"/>
      <c r="D65" s="9"/>
      <c r="E65" s="18"/>
      <c r="F65" s="18"/>
      <c r="G65" s="19"/>
      <c r="H65" s="29">
        <f>SUM(I65:K65)</f>
        <v>0</v>
      </c>
      <c r="I65" s="29">
        <f>F65*I64</f>
        <v>0</v>
      </c>
      <c r="J65" s="29">
        <f>+J64*F65</f>
        <v>0</v>
      </c>
      <c r="K65" s="29">
        <f>K64*F65</f>
        <v>0</v>
      </c>
    </row>
    <row r="66" spans="1:11" ht="12.75">
      <c r="A66" s="156"/>
      <c r="B66" s="36"/>
      <c r="C66" s="5"/>
      <c r="D66" s="5"/>
      <c r="E66" s="23"/>
      <c r="F66" s="23"/>
      <c r="G66" s="23"/>
      <c r="H66" s="6"/>
      <c r="I66" s="14">
        <f>E68*0.25</f>
        <v>0</v>
      </c>
      <c r="J66" s="14">
        <f>E68*6.1</f>
        <v>0</v>
      </c>
      <c r="K66" s="14">
        <f>E68*1.9</f>
        <v>0</v>
      </c>
    </row>
    <row r="67" spans="1:11" ht="12.75">
      <c r="A67" s="156"/>
      <c r="B67" s="36"/>
      <c r="C67" s="5"/>
      <c r="D67" s="5"/>
      <c r="E67" s="1"/>
      <c r="F67" s="1"/>
      <c r="G67" s="1"/>
      <c r="H67" s="6">
        <f>SUM(I67:K67)</f>
        <v>0</v>
      </c>
      <c r="I67" s="6">
        <f>ROUND(I66,0)</f>
        <v>0</v>
      </c>
      <c r="J67" s="6">
        <f>ROUND(J66,0)</f>
        <v>0</v>
      </c>
      <c r="K67" s="6">
        <f>ROUND(K66,0)</f>
        <v>0</v>
      </c>
    </row>
    <row r="68" spans="1:11" ht="12.75">
      <c r="A68" s="156">
        <v>22</v>
      </c>
      <c r="B68" s="21" t="s">
        <v>57</v>
      </c>
      <c r="C68" s="5"/>
      <c r="D68" s="9"/>
      <c r="E68" s="18"/>
      <c r="F68" s="18"/>
      <c r="G68" s="19"/>
      <c r="H68" s="29">
        <f>SUM(I68:K68)</f>
        <v>0</v>
      </c>
      <c r="I68" s="29">
        <f>F68*I67</f>
        <v>0</v>
      </c>
      <c r="J68" s="29">
        <f>+J67*F68</f>
        <v>0</v>
      </c>
      <c r="K68" s="29">
        <f>K67*F68</f>
        <v>0</v>
      </c>
    </row>
    <row r="69" spans="1:11" ht="12.75">
      <c r="A69" s="156"/>
      <c r="B69" s="36"/>
      <c r="C69" s="5"/>
      <c r="D69" s="5"/>
      <c r="E69" s="23"/>
      <c r="F69" s="23"/>
      <c r="G69" s="23"/>
      <c r="H69" s="6"/>
      <c r="I69" s="14">
        <f>E71*0.25</f>
        <v>0</v>
      </c>
      <c r="J69" s="14">
        <f>E71*6.1</f>
        <v>0</v>
      </c>
      <c r="K69" s="14">
        <f>E71*1.9</f>
        <v>0</v>
      </c>
    </row>
    <row r="70" spans="1:11" ht="12.75">
      <c r="A70" s="156"/>
      <c r="B70" s="36"/>
      <c r="C70" s="5"/>
      <c r="D70" s="5"/>
      <c r="E70" s="1"/>
      <c r="F70" s="1"/>
      <c r="G70" s="1"/>
      <c r="H70" s="6">
        <f>SUM(I70:K70)</f>
        <v>0</v>
      </c>
      <c r="I70" s="6">
        <f>ROUND(I69,0)</f>
        <v>0</v>
      </c>
      <c r="J70" s="6">
        <f>ROUND(J69,0)</f>
        <v>0</v>
      </c>
      <c r="K70" s="6">
        <f>ROUND(K69,0)</f>
        <v>0</v>
      </c>
    </row>
    <row r="71" spans="1:11" ht="12.75">
      <c r="A71" s="156">
        <v>23</v>
      </c>
      <c r="B71" s="21" t="s">
        <v>57</v>
      </c>
      <c r="C71" s="5"/>
      <c r="D71" s="9"/>
      <c r="E71" s="18"/>
      <c r="F71" s="18"/>
      <c r="G71" s="19"/>
      <c r="H71" s="29">
        <f>SUM(I71:K71)</f>
        <v>0</v>
      </c>
      <c r="I71" s="29">
        <f>F71*I70</f>
        <v>0</v>
      </c>
      <c r="J71" s="29">
        <f>+J70*F71</f>
        <v>0</v>
      </c>
      <c r="K71" s="29">
        <f>K70*F71</f>
        <v>0</v>
      </c>
    </row>
    <row r="72" spans="1:11" ht="12.75">
      <c r="A72" s="156"/>
      <c r="B72" s="36"/>
      <c r="C72" s="5"/>
      <c r="D72" s="5"/>
      <c r="E72" s="23"/>
      <c r="F72" s="23"/>
      <c r="G72" s="23"/>
      <c r="H72" s="6"/>
      <c r="I72" s="14">
        <f>E74*0.25</f>
        <v>0</v>
      </c>
      <c r="J72" s="14">
        <f>E74*6.1</f>
        <v>0</v>
      </c>
      <c r="K72" s="14">
        <f>E74*1.9</f>
        <v>0</v>
      </c>
    </row>
    <row r="73" spans="1:11" ht="12.75">
      <c r="A73" s="156"/>
      <c r="B73" s="36"/>
      <c r="C73" s="5"/>
      <c r="D73" s="5"/>
      <c r="E73" s="1"/>
      <c r="F73" s="1"/>
      <c r="G73" s="1"/>
      <c r="H73" s="6">
        <f>SUM(I73:K73)</f>
        <v>0</v>
      </c>
      <c r="I73" s="6">
        <f>ROUND(I72,0)</f>
        <v>0</v>
      </c>
      <c r="J73" s="6">
        <f>ROUND(J72,0)</f>
        <v>0</v>
      </c>
      <c r="K73" s="6">
        <f>ROUND(K72,0)</f>
        <v>0</v>
      </c>
    </row>
    <row r="74" spans="1:11" ht="12.75">
      <c r="A74" s="156">
        <v>24</v>
      </c>
      <c r="B74" s="21" t="s">
        <v>57</v>
      </c>
      <c r="C74" s="5"/>
      <c r="D74" s="9"/>
      <c r="E74" s="18"/>
      <c r="F74" s="18"/>
      <c r="G74" s="19"/>
      <c r="H74" s="29">
        <f>SUM(I74:K74)</f>
        <v>0</v>
      </c>
      <c r="I74" s="29">
        <f>F74*I73</f>
        <v>0</v>
      </c>
      <c r="J74" s="29">
        <f>+J73*F74</f>
        <v>0</v>
      </c>
      <c r="K74" s="29">
        <f>K73*F74</f>
        <v>0</v>
      </c>
    </row>
    <row r="75" spans="1:11" ht="12.75">
      <c r="A75" s="156"/>
      <c r="B75" s="36"/>
      <c r="C75" s="5"/>
      <c r="D75" s="5"/>
      <c r="E75" s="23"/>
      <c r="F75" s="23"/>
      <c r="G75" s="23"/>
      <c r="H75" s="6"/>
      <c r="I75" s="14">
        <f>E77*0.25</f>
        <v>0</v>
      </c>
      <c r="J75" s="14">
        <f>E77*6.1</f>
        <v>0</v>
      </c>
      <c r="K75" s="14">
        <f>E77*1.9</f>
        <v>0</v>
      </c>
    </row>
    <row r="76" spans="1:11" ht="12.75">
      <c r="A76" s="156"/>
      <c r="B76" s="36"/>
      <c r="C76" s="5"/>
      <c r="D76" s="5"/>
      <c r="E76" s="1"/>
      <c r="F76" s="1"/>
      <c r="G76" s="1"/>
      <c r="H76" s="6">
        <f>SUM(I76:K76)</f>
        <v>0</v>
      </c>
      <c r="I76" s="6">
        <f>ROUND(I75,0)</f>
        <v>0</v>
      </c>
      <c r="J76" s="6">
        <f>ROUND(J75,0)</f>
        <v>0</v>
      </c>
      <c r="K76" s="6">
        <f>ROUND(K75,0)</f>
        <v>0</v>
      </c>
    </row>
    <row r="77" spans="1:11" ht="12.75">
      <c r="A77" s="156">
        <v>25</v>
      </c>
      <c r="B77" s="21" t="s">
        <v>57</v>
      </c>
      <c r="C77" s="5"/>
      <c r="D77" s="9"/>
      <c r="E77" s="18"/>
      <c r="F77" s="18"/>
      <c r="G77" s="19"/>
      <c r="H77" s="29">
        <f>SUM(I77:K77)</f>
        <v>0</v>
      </c>
      <c r="I77" s="29">
        <f>F77*I76</f>
        <v>0</v>
      </c>
      <c r="J77" s="29">
        <f>+J76*F77</f>
        <v>0</v>
      </c>
      <c r="K77" s="29">
        <f>K76*F77</f>
        <v>0</v>
      </c>
    </row>
    <row r="78" spans="1:11" ht="12.75">
      <c r="A78" s="156"/>
      <c r="B78" s="36"/>
      <c r="C78" s="5"/>
      <c r="D78" s="5"/>
      <c r="E78" s="23"/>
      <c r="F78" s="23"/>
      <c r="G78" s="23"/>
      <c r="H78" s="6"/>
      <c r="I78" s="14">
        <f>E80*0.25</f>
        <v>0</v>
      </c>
      <c r="J78" s="14">
        <f>E80*6.1</f>
        <v>0</v>
      </c>
      <c r="K78" s="14">
        <f>E80*1.9</f>
        <v>0</v>
      </c>
    </row>
    <row r="79" spans="1:11" ht="12.75">
      <c r="A79" s="156"/>
      <c r="B79" s="36"/>
      <c r="C79" s="5"/>
      <c r="D79" s="5"/>
      <c r="E79" s="1"/>
      <c r="F79" s="1"/>
      <c r="G79" s="1"/>
      <c r="H79" s="6">
        <f>SUM(I79:K79)</f>
        <v>0</v>
      </c>
      <c r="I79" s="6">
        <f>ROUND(I78,0)</f>
        <v>0</v>
      </c>
      <c r="J79" s="6">
        <f>ROUND(J78,0)</f>
        <v>0</v>
      </c>
      <c r="K79" s="6">
        <f>ROUND(K78,0)</f>
        <v>0</v>
      </c>
    </row>
    <row r="80" spans="1:11" ht="12.75">
      <c r="A80" s="196">
        <v>26</v>
      </c>
      <c r="B80" s="203" t="s">
        <v>57</v>
      </c>
      <c r="C80" s="204"/>
      <c r="D80" s="205"/>
      <c r="E80" s="197"/>
      <c r="F80" s="197"/>
      <c r="G80" s="198"/>
      <c r="H80" s="199">
        <f>SUM(I80:K80)</f>
        <v>0</v>
      </c>
      <c r="I80" s="199">
        <f>F80*I79</f>
        <v>0</v>
      </c>
      <c r="J80" s="199">
        <f>+J79*F80</f>
        <v>0</v>
      </c>
      <c r="K80" s="199">
        <f>K79*F80</f>
        <v>0</v>
      </c>
    </row>
    <row r="81" spans="1:6" ht="12.75">
      <c r="A81" s="156"/>
      <c r="E81" s="1"/>
      <c r="F81" s="1"/>
    </row>
    <row r="82" spans="3:7" ht="12.75">
      <c r="C82" s="8"/>
      <c r="D82" s="8"/>
      <c r="E82" s="8"/>
      <c r="F82" s="8"/>
      <c r="G82" s="2"/>
    </row>
    <row r="83" spans="3:7" ht="12.75">
      <c r="C83" s="8"/>
      <c r="D83" s="8"/>
      <c r="E83" s="8"/>
      <c r="F83" s="8"/>
      <c r="G83" s="2"/>
    </row>
    <row r="84" spans="3:7" ht="12.75">
      <c r="C84" s="8"/>
      <c r="D84" s="8"/>
      <c r="E84" s="8"/>
      <c r="F84" s="8"/>
      <c r="G84" s="2"/>
    </row>
    <row r="85" spans="3:7" ht="12.75">
      <c r="C85" s="8"/>
      <c r="D85" s="8"/>
      <c r="E85" s="8"/>
      <c r="F85" s="8"/>
      <c r="G85" s="2"/>
    </row>
    <row r="86" spans="3:7" ht="12.75">
      <c r="C86" s="8"/>
      <c r="D86" s="8"/>
      <c r="E86" s="8"/>
      <c r="F86" s="8"/>
      <c r="G86" s="2"/>
    </row>
    <row r="87" spans="3:7" ht="12.75">
      <c r="C87" s="8"/>
      <c r="D87" s="8"/>
      <c r="E87" s="8"/>
      <c r="F87" s="8"/>
      <c r="G87" s="2"/>
    </row>
    <row r="88" spans="3:7" ht="12.75">
      <c r="C88" s="8"/>
      <c r="D88" s="8"/>
      <c r="E88" s="8"/>
      <c r="F88" s="8"/>
      <c r="G88" s="2"/>
    </row>
    <row r="89" spans="3:7" ht="12.75">
      <c r="C89" s="8"/>
      <c r="D89" s="8"/>
      <c r="E89" s="8"/>
      <c r="F89" s="8"/>
      <c r="G89" s="2"/>
    </row>
    <row r="90" spans="3:7" ht="12.75">
      <c r="C90" s="8"/>
      <c r="D90" s="8"/>
      <c r="E90" s="8"/>
      <c r="F90" s="8"/>
      <c r="G90" s="2"/>
    </row>
    <row r="91" spans="3:7" ht="12.75">
      <c r="C91" s="8"/>
      <c r="D91" s="8"/>
      <c r="E91" s="8"/>
      <c r="F91" s="8"/>
      <c r="G91" s="2"/>
    </row>
    <row r="92" spans="3:7" ht="12.75">
      <c r="C92" s="8"/>
      <c r="D92" s="8"/>
      <c r="E92" s="8"/>
      <c r="F92" s="8"/>
      <c r="G92" s="2"/>
    </row>
    <row r="93" spans="3:7" ht="12.75">
      <c r="C93" s="8"/>
      <c r="D93" s="8"/>
      <c r="E93" s="8"/>
      <c r="F93" s="8"/>
      <c r="G93" s="2"/>
    </row>
    <row r="94" spans="3:7" ht="12.75">
      <c r="C94" s="8"/>
      <c r="D94" s="8"/>
      <c r="E94" s="8"/>
      <c r="F94" s="8"/>
      <c r="G94" s="2"/>
    </row>
    <row r="95" spans="3:7" ht="12.75">
      <c r="C95" s="8"/>
      <c r="D95" s="8"/>
      <c r="E95" s="8"/>
      <c r="F95" s="8"/>
      <c r="G95" s="2"/>
    </row>
    <row r="96" spans="3:7" ht="12.75">
      <c r="C96" s="8"/>
      <c r="D96" s="8"/>
      <c r="E96" s="8"/>
      <c r="F96" s="8"/>
      <c r="G96" s="2"/>
    </row>
    <row r="97" spans="3:7" ht="12.75">
      <c r="C97" s="8"/>
      <c r="D97" s="8"/>
      <c r="E97" s="8"/>
      <c r="F97" s="8"/>
      <c r="G97" s="2"/>
    </row>
    <row r="98" spans="3:7" ht="12.75">
      <c r="C98" s="8"/>
      <c r="D98" s="8"/>
      <c r="E98" s="8"/>
      <c r="F98" s="8"/>
      <c r="G98" s="2"/>
    </row>
    <row r="99" spans="3:7" ht="12.75">
      <c r="C99" s="8"/>
      <c r="D99" s="8"/>
      <c r="E99" s="8"/>
      <c r="F99" s="8"/>
      <c r="G99" s="2"/>
    </row>
    <row r="100" spans="3:7" ht="12.75">
      <c r="C100" s="8"/>
      <c r="D100" s="8"/>
      <c r="E100" s="8"/>
      <c r="F100" s="8"/>
      <c r="G100" s="2"/>
    </row>
    <row r="101" spans="3:7" ht="12.75">
      <c r="C101" s="8"/>
      <c r="D101" s="8"/>
      <c r="E101" s="8"/>
      <c r="F101" s="8"/>
      <c r="G101" s="2"/>
    </row>
    <row r="102" spans="3:7" ht="12.75">
      <c r="C102" s="8"/>
      <c r="D102" s="8"/>
      <c r="E102" s="8"/>
      <c r="F102" s="8"/>
      <c r="G102" s="2"/>
    </row>
    <row r="103" spans="3:7" ht="12.75">
      <c r="C103" s="8"/>
      <c r="D103" s="8"/>
      <c r="E103" s="8"/>
      <c r="F103" s="8"/>
      <c r="G103" s="2"/>
    </row>
    <row r="104" spans="3:7" ht="12.75">
      <c r="C104" s="8"/>
      <c r="D104" s="8"/>
      <c r="E104" s="8"/>
      <c r="F104" s="8"/>
      <c r="G104" s="2"/>
    </row>
    <row r="105" spans="3:7" ht="12.75">
      <c r="C105" s="8"/>
      <c r="D105" s="8"/>
      <c r="E105" s="8"/>
      <c r="F105" s="8"/>
      <c r="G105" s="2"/>
    </row>
    <row r="106" spans="3:7" ht="12.75">
      <c r="C106" s="8"/>
      <c r="D106" s="8"/>
      <c r="E106" s="8"/>
      <c r="F106" s="8"/>
      <c r="G106" s="2"/>
    </row>
    <row r="107" spans="3:7" ht="12.75">
      <c r="C107" s="8"/>
      <c r="D107" s="8"/>
      <c r="E107" s="8"/>
      <c r="F107" s="8"/>
      <c r="G107" s="2"/>
    </row>
    <row r="108" spans="3:7" ht="12.75">
      <c r="C108" s="8"/>
      <c r="D108" s="8"/>
      <c r="E108" s="8"/>
      <c r="F108" s="8"/>
      <c r="G108" s="2"/>
    </row>
    <row r="109" spans="3:7" ht="12.75">
      <c r="C109" s="8"/>
      <c r="D109" s="8"/>
      <c r="E109" s="8"/>
      <c r="F109" s="8"/>
      <c r="G109" s="2"/>
    </row>
    <row r="110" spans="3:7" ht="12.75">
      <c r="C110" s="8"/>
      <c r="D110" s="8"/>
      <c r="E110" s="8"/>
      <c r="F110" s="8"/>
      <c r="G110" s="2"/>
    </row>
    <row r="111" spans="3:7" ht="12.75">
      <c r="C111" s="8"/>
      <c r="D111" s="8"/>
      <c r="E111" s="8"/>
      <c r="F111" s="8"/>
      <c r="G111" s="2"/>
    </row>
  </sheetData>
  <sheetProtection/>
  <mergeCells count="2">
    <mergeCell ref="B1:F1"/>
    <mergeCell ref="B2:D2"/>
  </mergeCells>
  <printOptions/>
  <pageMargins left="0.35433070866141736" right="0.31496062992125984" top="0.35433070866141736" bottom="0.35433070866141736" header="0.31496062992125984" footer="0.31496062992125984"/>
  <pageSetup fitToHeight="3" fitToWidth="1" horizontalDpi="600" verticalDpi="600" orientation="portrait" paperSize="9" scale="72"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K84"/>
  <sheetViews>
    <sheetView zoomScalePageLayoutView="0" workbookViewId="0" topLeftCell="A1">
      <selection activeCell="V48" sqref="O45:V48"/>
    </sheetView>
  </sheetViews>
  <sheetFormatPr defaultColWidth="9.140625" defaultRowHeight="12.75"/>
  <cols>
    <col min="1" max="1" width="3.7109375" style="155" customWidth="1"/>
    <col min="2" max="2" width="9.140625" style="2" customWidth="1"/>
    <col min="3" max="3" width="47.28125" style="2" customWidth="1"/>
    <col min="4" max="4" width="6.421875" style="2" customWidth="1"/>
    <col min="5" max="5" width="9.7109375" style="31" customWidth="1"/>
    <col min="6" max="6" width="8.140625" style="31" customWidth="1"/>
    <col min="7" max="7" width="11.140625" style="31" customWidth="1"/>
    <col min="8" max="8" width="13.00390625" style="8" customWidth="1"/>
    <col min="9" max="9" width="10.57421875" style="8" customWidth="1"/>
    <col min="10" max="10" width="10.421875" style="8" customWidth="1"/>
    <col min="11" max="11" width="10.140625" style="8" customWidth="1"/>
    <col min="12" max="16384" width="9.140625" style="2" customWidth="1"/>
  </cols>
  <sheetData>
    <row r="1" spans="1:11" s="61" customFormat="1" ht="28.5" customHeight="1" thickBot="1">
      <c r="A1" s="154"/>
      <c r="B1" s="307" t="s">
        <v>58</v>
      </c>
      <c r="C1" s="308"/>
      <c r="D1" s="308"/>
      <c r="E1" s="308"/>
      <c r="F1" s="308"/>
      <c r="G1" s="145" t="s">
        <v>30</v>
      </c>
      <c r="H1" s="25">
        <f>I1+J1+K1</f>
        <v>0</v>
      </c>
      <c r="I1" s="25">
        <f>I5+I8+I11+I14+I17+I20+I23+I26+I29+I32+I35+I38+I41+I44+I47+I50+I53+I56+I59+I62+I65+I68+I71+I74+I77+I80+I83</f>
        <v>0</v>
      </c>
      <c r="J1" s="25">
        <f>J5+J8+J11+J14+J17+J20+J23+J26+J29+J32+J35+J38+J41+J44+J47+J50+J53+J56+J59+J62+J65+J68+J71+J74+J77+J80+J83</f>
        <v>0</v>
      </c>
      <c r="K1" s="25">
        <f>K5+K8+K11+K14+K17+K20+K23+K26+K29+K32+K35+K38+K41+K44+K47+K50+K53+K56+K59+K62+K65+K68+K71+K74+K77+K80+K83</f>
        <v>0</v>
      </c>
    </row>
    <row r="2" spans="1:11" s="61" customFormat="1" ht="29.25" customHeight="1" thickBot="1">
      <c r="A2" s="155"/>
      <c r="B2" s="309"/>
      <c r="C2" s="310"/>
      <c r="D2" s="311"/>
      <c r="E2" s="147" t="s">
        <v>19</v>
      </c>
      <c r="F2" s="147" t="s">
        <v>21</v>
      </c>
      <c r="G2" s="146" t="s">
        <v>22</v>
      </c>
      <c r="H2" s="148" t="s">
        <v>45</v>
      </c>
      <c r="I2" s="149" t="s">
        <v>43</v>
      </c>
      <c r="J2" s="149" t="s">
        <v>2</v>
      </c>
      <c r="K2" s="149" t="s">
        <v>46</v>
      </c>
    </row>
    <row r="3" spans="1:11" ht="12.75">
      <c r="A3" s="156"/>
      <c r="B3" s="5"/>
      <c r="C3" s="5"/>
      <c r="D3" s="5"/>
      <c r="E3" s="26"/>
      <c r="F3" s="26"/>
      <c r="G3" s="26"/>
      <c r="H3" s="27"/>
      <c r="I3" s="14">
        <f>E5*0.17</f>
        <v>0</v>
      </c>
      <c r="J3" s="14">
        <f>E5*4.07</f>
        <v>0</v>
      </c>
      <c r="K3" s="14">
        <f>E5*1.26</f>
        <v>0</v>
      </c>
    </row>
    <row r="4" spans="2:11" ht="12.75">
      <c r="B4" s="5"/>
      <c r="C4" s="5"/>
      <c r="D4" s="5"/>
      <c r="E4" s="1"/>
      <c r="F4" s="1"/>
      <c r="G4" s="1"/>
      <c r="H4" s="6">
        <f>SUM(I4:K4)</f>
        <v>0</v>
      </c>
      <c r="I4" s="6">
        <f>ROUND(I3,0)</f>
        <v>0</v>
      </c>
      <c r="J4" s="6">
        <f>ROUND(J3,0)</f>
        <v>0</v>
      </c>
      <c r="K4" s="6">
        <f>ROUND(K3,0)</f>
        <v>0</v>
      </c>
    </row>
    <row r="5" spans="1:11" ht="12.75">
      <c r="A5" s="156">
        <v>1</v>
      </c>
      <c r="B5" s="9" t="s">
        <v>58</v>
      </c>
      <c r="C5" s="5"/>
      <c r="D5" s="9"/>
      <c r="E5" s="18"/>
      <c r="F5" s="18"/>
      <c r="G5" s="19"/>
      <c r="H5" s="29">
        <f>SUM(I5:K5)</f>
        <v>0</v>
      </c>
      <c r="I5" s="29">
        <f>F5*I4</f>
        <v>0</v>
      </c>
      <c r="J5" s="29">
        <f>+J4*F5</f>
        <v>0</v>
      </c>
      <c r="K5" s="29">
        <f>K4*F5</f>
        <v>0</v>
      </c>
    </row>
    <row r="6" spans="1:11" ht="12.75">
      <c r="A6" s="156"/>
      <c r="B6" s="5"/>
      <c r="C6" s="5"/>
      <c r="D6" s="5"/>
      <c r="E6" s="23"/>
      <c r="F6" s="23"/>
      <c r="G6" s="23"/>
      <c r="H6" s="27"/>
      <c r="I6" s="14">
        <f>E8*0.17</f>
        <v>0</v>
      </c>
      <c r="J6" s="14">
        <f>E8*4.07</f>
        <v>0</v>
      </c>
      <c r="K6" s="14">
        <f>E8*1.26</f>
        <v>0</v>
      </c>
    </row>
    <row r="7" spans="2:11" ht="12.75">
      <c r="B7" s="5"/>
      <c r="C7" s="5"/>
      <c r="D7" s="5"/>
      <c r="E7" s="1"/>
      <c r="F7" s="1"/>
      <c r="G7" s="1"/>
      <c r="H7" s="6">
        <f>SUM(I7:K7)</f>
        <v>0</v>
      </c>
      <c r="I7" s="6">
        <f>ROUND(I6,0)</f>
        <v>0</v>
      </c>
      <c r="J7" s="6">
        <f>ROUND(J6,0)</f>
        <v>0</v>
      </c>
      <c r="K7" s="6">
        <f>ROUND(K6,0)</f>
        <v>0</v>
      </c>
    </row>
    <row r="8" spans="1:11" ht="12.75">
      <c r="A8" s="156">
        <v>2</v>
      </c>
      <c r="B8" s="9" t="s">
        <v>58</v>
      </c>
      <c r="C8" s="5"/>
      <c r="D8" s="9"/>
      <c r="E8" s="18"/>
      <c r="F8" s="18"/>
      <c r="G8" s="19"/>
      <c r="H8" s="29">
        <f>SUM(I8:K8)</f>
        <v>0</v>
      </c>
      <c r="I8" s="29">
        <f>F8*I7</f>
        <v>0</v>
      </c>
      <c r="J8" s="29">
        <f>+J7*F8</f>
        <v>0</v>
      </c>
      <c r="K8" s="29">
        <f>K7*F8</f>
        <v>0</v>
      </c>
    </row>
    <row r="9" spans="1:11" ht="12.75">
      <c r="A9" s="156"/>
      <c r="B9" s="5"/>
      <c r="C9" s="5"/>
      <c r="D9" s="5"/>
      <c r="E9" s="23"/>
      <c r="F9" s="23"/>
      <c r="G9" s="23"/>
      <c r="H9" s="27"/>
      <c r="I9" s="14">
        <f>E11*0.17</f>
        <v>0</v>
      </c>
      <c r="J9" s="14">
        <f>E11*4.07</f>
        <v>0</v>
      </c>
      <c r="K9" s="14">
        <f>E11*1.26</f>
        <v>0</v>
      </c>
    </row>
    <row r="10" spans="1:11" ht="12.75">
      <c r="A10" s="156"/>
      <c r="B10" s="5"/>
      <c r="C10" s="5"/>
      <c r="D10" s="5"/>
      <c r="E10" s="1"/>
      <c r="F10" s="1"/>
      <c r="G10" s="1"/>
      <c r="H10" s="6">
        <f>SUM(I10:K10)</f>
        <v>0</v>
      </c>
      <c r="I10" s="6">
        <f>ROUND(I9,0)</f>
        <v>0</v>
      </c>
      <c r="J10" s="6">
        <f>ROUND(J9,0)</f>
        <v>0</v>
      </c>
      <c r="K10" s="6">
        <f>ROUND(K9,0)</f>
        <v>0</v>
      </c>
    </row>
    <row r="11" spans="1:11" ht="12.75">
      <c r="A11" s="156">
        <v>3</v>
      </c>
      <c r="B11" s="9" t="s">
        <v>58</v>
      </c>
      <c r="C11" s="5"/>
      <c r="D11" s="9"/>
      <c r="E11" s="18"/>
      <c r="F11" s="18"/>
      <c r="G11" s="19"/>
      <c r="H11" s="29">
        <f>SUM(I11:K11)</f>
        <v>0</v>
      </c>
      <c r="I11" s="29">
        <f>F11*I10</f>
        <v>0</v>
      </c>
      <c r="J11" s="29">
        <f>+J10*F11</f>
        <v>0</v>
      </c>
      <c r="K11" s="29">
        <f>K10*F11</f>
        <v>0</v>
      </c>
    </row>
    <row r="12" spans="1:11" ht="12.75">
      <c r="A12" s="156"/>
      <c r="B12" s="5"/>
      <c r="C12" s="5"/>
      <c r="D12" s="5"/>
      <c r="E12" s="23"/>
      <c r="F12" s="23"/>
      <c r="G12" s="23"/>
      <c r="H12" s="27"/>
      <c r="I12" s="14">
        <f>E14*0.17</f>
        <v>0</v>
      </c>
      <c r="J12" s="14">
        <f>E14*4.07</f>
        <v>0</v>
      </c>
      <c r="K12" s="14">
        <f>E14*1.26</f>
        <v>0</v>
      </c>
    </row>
    <row r="13" spans="1:11" ht="12.75">
      <c r="A13" s="156"/>
      <c r="B13" s="5"/>
      <c r="C13" s="5"/>
      <c r="D13" s="5"/>
      <c r="E13" s="1"/>
      <c r="F13" s="1"/>
      <c r="G13" s="1"/>
      <c r="H13" s="6">
        <f>SUM(I13:K13)</f>
        <v>0</v>
      </c>
      <c r="I13" s="6">
        <f>ROUND(I12,0)</f>
        <v>0</v>
      </c>
      <c r="J13" s="6">
        <f>ROUND(J12,0)</f>
        <v>0</v>
      </c>
      <c r="K13" s="6">
        <f>ROUND(K12,0)</f>
        <v>0</v>
      </c>
    </row>
    <row r="14" spans="1:11" ht="12.75">
      <c r="A14" s="156">
        <v>4</v>
      </c>
      <c r="B14" s="9" t="s">
        <v>58</v>
      </c>
      <c r="C14" s="5"/>
      <c r="D14" s="9"/>
      <c r="E14" s="18"/>
      <c r="F14" s="18"/>
      <c r="G14" s="19"/>
      <c r="H14" s="29">
        <f>SUM(I14:K14)</f>
        <v>0</v>
      </c>
      <c r="I14" s="29">
        <f>F14*I13</f>
        <v>0</v>
      </c>
      <c r="J14" s="29">
        <f>+J13*F14</f>
        <v>0</v>
      </c>
      <c r="K14" s="29">
        <f>K13*F14</f>
        <v>0</v>
      </c>
    </row>
    <row r="15" spans="1:11" ht="12.75">
      <c r="A15" s="156"/>
      <c r="B15" s="5"/>
      <c r="C15" s="5"/>
      <c r="D15" s="5"/>
      <c r="E15" s="23"/>
      <c r="F15" s="23"/>
      <c r="G15" s="23"/>
      <c r="H15" s="27"/>
      <c r="I15" s="14">
        <f>E17*0.17</f>
        <v>0</v>
      </c>
      <c r="J15" s="14">
        <f>E17*4.07</f>
        <v>0</v>
      </c>
      <c r="K15" s="14">
        <f>E17*1.26</f>
        <v>0</v>
      </c>
    </row>
    <row r="16" spans="1:11" ht="12.75">
      <c r="A16" s="156"/>
      <c r="B16" s="5"/>
      <c r="C16" s="5"/>
      <c r="D16" s="5"/>
      <c r="E16" s="1"/>
      <c r="F16" s="1"/>
      <c r="G16" s="1"/>
      <c r="H16" s="6">
        <f>SUM(I16:K16)</f>
        <v>0</v>
      </c>
      <c r="I16" s="6">
        <f>ROUND(I15,0)</f>
        <v>0</v>
      </c>
      <c r="J16" s="6">
        <f>ROUND(J15,0)</f>
        <v>0</v>
      </c>
      <c r="K16" s="6">
        <f>ROUND(K15,0)</f>
        <v>0</v>
      </c>
    </row>
    <row r="17" spans="1:11" ht="12.75">
      <c r="A17" s="156">
        <v>5</v>
      </c>
      <c r="B17" s="9" t="s">
        <v>58</v>
      </c>
      <c r="C17" s="5"/>
      <c r="D17" s="9"/>
      <c r="E17" s="18"/>
      <c r="F17" s="18"/>
      <c r="G17" s="19"/>
      <c r="H17" s="29">
        <f>SUM(I17:K17)</f>
        <v>0</v>
      </c>
      <c r="I17" s="29">
        <f>F17*I16</f>
        <v>0</v>
      </c>
      <c r="J17" s="29">
        <f>+J16*F17</f>
        <v>0</v>
      </c>
      <c r="K17" s="29">
        <f>K16*F17</f>
        <v>0</v>
      </c>
    </row>
    <row r="18" spans="1:11" ht="12.75">
      <c r="A18" s="156"/>
      <c r="B18" s="5"/>
      <c r="C18" s="5"/>
      <c r="D18" s="5"/>
      <c r="E18" s="23"/>
      <c r="F18" s="23"/>
      <c r="G18" s="23"/>
      <c r="H18" s="27"/>
      <c r="I18" s="14">
        <f>E20*0.17</f>
        <v>0</v>
      </c>
      <c r="J18" s="14">
        <f>E20*4.07</f>
        <v>0</v>
      </c>
      <c r="K18" s="14">
        <f>E20*1.26</f>
        <v>0</v>
      </c>
    </row>
    <row r="19" spans="1:11" ht="12.75">
      <c r="A19" s="156"/>
      <c r="B19" s="5"/>
      <c r="C19" s="5"/>
      <c r="D19" s="5"/>
      <c r="E19" s="1"/>
      <c r="F19" s="1"/>
      <c r="G19" s="1"/>
      <c r="H19" s="6">
        <f>SUM(I19:K19)</f>
        <v>0</v>
      </c>
      <c r="I19" s="6">
        <f>ROUND(I18,0)</f>
        <v>0</v>
      </c>
      <c r="J19" s="6">
        <f>ROUND(J18,0)</f>
        <v>0</v>
      </c>
      <c r="K19" s="6">
        <f>ROUND(K18,0)</f>
        <v>0</v>
      </c>
    </row>
    <row r="20" spans="1:11" ht="12.75">
      <c r="A20" s="156">
        <v>6</v>
      </c>
      <c r="B20" s="9" t="s">
        <v>58</v>
      </c>
      <c r="C20" s="5"/>
      <c r="D20" s="9"/>
      <c r="E20" s="18"/>
      <c r="F20" s="18"/>
      <c r="G20" s="19"/>
      <c r="H20" s="29">
        <f>SUM(I20:K20)</f>
        <v>0</v>
      </c>
      <c r="I20" s="29">
        <f>F20*I19</f>
        <v>0</v>
      </c>
      <c r="J20" s="29">
        <f>+J19*F20</f>
        <v>0</v>
      </c>
      <c r="K20" s="29">
        <f>K19*F20</f>
        <v>0</v>
      </c>
    </row>
    <row r="21" spans="1:11" ht="12.75">
      <c r="A21" s="156"/>
      <c r="B21" s="5"/>
      <c r="C21" s="5"/>
      <c r="D21" s="5"/>
      <c r="E21" s="23"/>
      <c r="F21" s="23"/>
      <c r="G21" s="23"/>
      <c r="H21" s="27"/>
      <c r="I21" s="14">
        <f>E23*0.17</f>
        <v>0</v>
      </c>
      <c r="J21" s="14">
        <f>E23*4.07</f>
        <v>0</v>
      </c>
      <c r="K21" s="14">
        <f>E23*1.26</f>
        <v>0</v>
      </c>
    </row>
    <row r="22" spans="1:11" ht="12.75">
      <c r="A22" s="156"/>
      <c r="B22" s="5"/>
      <c r="C22" s="5"/>
      <c r="D22" s="5"/>
      <c r="E22" s="1"/>
      <c r="F22" s="1"/>
      <c r="G22" s="1"/>
      <c r="H22" s="6">
        <f>SUM(I22:K22)</f>
        <v>0</v>
      </c>
      <c r="I22" s="6">
        <f>ROUND(I21,0)</f>
        <v>0</v>
      </c>
      <c r="J22" s="6">
        <f>ROUND(J21,0)</f>
        <v>0</v>
      </c>
      <c r="K22" s="6">
        <f>ROUND(K21,0)</f>
        <v>0</v>
      </c>
    </row>
    <row r="23" spans="1:11" ht="12.75">
      <c r="A23" s="156">
        <v>7</v>
      </c>
      <c r="B23" s="9" t="s">
        <v>58</v>
      </c>
      <c r="C23" s="5"/>
      <c r="D23" s="9"/>
      <c r="E23" s="18"/>
      <c r="F23" s="18"/>
      <c r="G23" s="19"/>
      <c r="H23" s="29">
        <f>SUM(I23:K23)</f>
        <v>0</v>
      </c>
      <c r="I23" s="29">
        <f>F23*I22</f>
        <v>0</v>
      </c>
      <c r="J23" s="29">
        <f>+J22*F23</f>
        <v>0</v>
      </c>
      <c r="K23" s="29">
        <f>K22*F23</f>
        <v>0</v>
      </c>
    </row>
    <row r="24" spans="1:11" ht="12.75">
      <c r="A24" s="156"/>
      <c r="B24" s="5"/>
      <c r="C24" s="5"/>
      <c r="D24" s="5"/>
      <c r="E24" s="23"/>
      <c r="F24" s="23"/>
      <c r="G24" s="23"/>
      <c r="H24" s="27"/>
      <c r="I24" s="14">
        <f>E26*0.17</f>
        <v>0</v>
      </c>
      <c r="J24" s="14">
        <f>E26*4.07</f>
        <v>0</v>
      </c>
      <c r="K24" s="14">
        <f>E26*1.26</f>
        <v>0</v>
      </c>
    </row>
    <row r="25" spans="1:11" ht="12.75">
      <c r="A25" s="156"/>
      <c r="B25" s="5"/>
      <c r="C25" s="5"/>
      <c r="D25" s="5"/>
      <c r="E25" s="1"/>
      <c r="F25" s="1"/>
      <c r="G25" s="1"/>
      <c r="H25" s="6">
        <f>SUM(I25:K25)</f>
        <v>0</v>
      </c>
      <c r="I25" s="6">
        <f>ROUND(I24,0)</f>
        <v>0</v>
      </c>
      <c r="J25" s="6">
        <f>ROUND(J24,0)</f>
        <v>0</v>
      </c>
      <c r="K25" s="6">
        <f>ROUND(K24,0)</f>
        <v>0</v>
      </c>
    </row>
    <row r="26" spans="1:11" ht="12.75">
      <c r="A26" s="156">
        <v>8</v>
      </c>
      <c r="B26" s="9" t="s">
        <v>58</v>
      </c>
      <c r="C26" s="5"/>
      <c r="D26" s="9"/>
      <c r="E26" s="18"/>
      <c r="F26" s="18"/>
      <c r="G26" s="19"/>
      <c r="H26" s="29">
        <f>SUM(I26:K26)</f>
        <v>0</v>
      </c>
      <c r="I26" s="29">
        <f>F26*I25</f>
        <v>0</v>
      </c>
      <c r="J26" s="29">
        <f>+J25*F26</f>
        <v>0</v>
      </c>
      <c r="K26" s="29">
        <f>K25*F26</f>
        <v>0</v>
      </c>
    </row>
    <row r="27" spans="1:11" ht="12.75">
      <c r="A27" s="156"/>
      <c r="B27" s="5"/>
      <c r="C27" s="5"/>
      <c r="D27" s="5"/>
      <c r="E27" s="23"/>
      <c r="F27" s="23"/>
      <c r="G27" s="23"/>
      <c r="H27" s="27"/>
      <c r="I27" s="14">
        <f>E29*0.17</f>
        <v>0</v>
      </c>
      <c r="J27" s="14">
        <f>E29*4.07</f>
        <v>0</v>
      </c>
      <c r="K27" s="14">
        <f>E29*1.26</f>
        <v>0</v>
      </c>
    </row>
    <row r="28" spans="1:11" ht="12.75">
      <c r="A28" s="156"/>
      <c r="B28" s="5"/>
      <c r="C28" s="5"/>
      <c r="D28" s="5"/>
      <c r="E28" s="1"/>
      <c r="F28" s="1"/>
      <c r="G28" s="1"/>
      <c r="H28" s="6">
        <f>SUM(I28:K28)</f>
        <v>0</v>
      </c>
      <c r="I28" s="6">
        <f>ROUND(I27,0)</f>
        <v>0</v>
      </c>
      <c r="J28" s="6">
        <f>ROUND(J27,0)</f>
        <v>0</v>
      </c>
      <c r="K28" s="6">
        <f>ROUND(K27,0)</f>
        <v>0</v>
      </c>
    </row>
    <row r="29" spans="1:11" ht="12.75">
      <c r="A29" s="156">
        <v>9</v>
      </c>
      <c r="B29" s="9" t="s">
        <v>58</v>
      </c>
      <c r="C29" s="5"/>
      <c r="D29" s="9"/>
      <c r="E29" s="18"/>
      <c r="F29" s="18"/>
      <c r="G29" s="19"/>
      <c r="H29" s="29">
        <f>SUM(I29:K29)</f>
        <v>0</v>
      </c>
      <c r="I29" s="29">
        <f>F29*I28</f>
        <v>0</v>
      </c>
      <c r="J29" s="29">
        <f>+J28*F29</f>
        <v>0</v>
      </c>
      <c r="K29" s="29">
        <f>K28*F29</f>
        <v>0</v>
      </c>
    </row>
    <row r="30" spans="1:11" ht="12.75">
      <c r="A30" s="156"/>
      <c r="B30" s="5"/>
      <c r="C30" s="5"/>
      <c r="D30" s="5"/>
      <c r="E30" s="23"/>
      <c r="F30" s="23"/>
      <c r="G30" s="23"/>
      <c r="H30" s="27"/>
      <c r="I30" s="14">
        <f>E32*0.17</f>
        <v>0</v>
      </c>
      <c r="J30" s="14">
        <f>E32*4.07</f>
        <v>0</v>
      </c>
      <c r="K30" s="14">
        <f>E32*1.26</f>
        <v>0</v>
      </c>
    </row>
    <row r="31" spans="1:11" ht="12.75">
      <c r="A31" s="156"/>
      <c r="B31" s="5"/>
      <c r="C31" s="5"/>
      <c r="D31" s="5"/>
      <c r="E31" s="1"/>
      <c r="F31" s="1"/>
      <c r="G31" s="1"/>
      <c r="H31" s="6">
        <f>SUM(I31:K31)</f>
        <v>0</v>
      </c>
      <c r="I31" s="6">
        <f>ROUND(I30,0)</f>
        <v>0</v>
      </c>
      <c r="J31" s="6">
        <f>ROUND(J30,0)</f>
        <v>0</v>
      </c>
      <c r="K31" s="6">
        <f>ROUND(K30,0)</f>
        <v>0</v>
      </c>
    </row>
    <row r="32" spans="1:11" ht="12.75">
      <c r="A32" s="156">
        <v>10</v>
      </c>
      <c r="B32" s="9" t="s">
        <v>58</v>
      </c>
      <c r="C32" s="5"/>
      <c r="D32" s="9"/>
      <c r="E32" s="18"/>
      <c r="F32" s="18"/>
      <c r="G32" s="19"/>
      <c r="H32" s="29">
        <f>SUM(I32:K32)</f>
        <v>0</v>
      </c>
      <c r="I32" s="29">
        <f>F32*I31</f>
        <v>0</v>
      </c>
      <c r="J32" s="29">
        <f>+J31*F32</f>
        <v>0</v>
      </c>
      <c r="K32" s="29">
        <f>K31*F32</f>
        <v>0</v>
      </c>
    </row>
    <row r="33" spans="1:11" ht="12.75">
      <c r="A33" s="156"/>
      <c r="B33" s="5"/>
      <c r="C33" s="5"/>
      <c r="D33" s="5"/>
      <c r="E33" s="23"/>
      <c r="F33" s="23"/>
      <c r="G33" s="23"/>
      <c r="H33" s="27"/>
      <c r="I33" s="14">
        <f>E35*0.17</f>
        <v>0</v>
      </c>
      <c r="J33" s="14">
        <f>E35*4.07</f>
        <v>0</v>
      </c>
      <c r="K33" s="14">
        <f>E35*1.26</f>
        <v>0</v>
      </c>
    </row>
    <row r="34" spans="1:11" ht="12.75">
      <c r="A34" s="156"/>
      <c r="B34" s="5"/>
      <c r="C34" s="5"/>
      <c r="D34" s="5"/>
      <c r="E34" s="1"/>
      <c r="F34" s="1"/>
      <c r="G34" s="1"/>
      <c r="H34" s="6">
        <f>SUM(I34:K34)</f>
        <v>0</v>
      </c>
      <c r="I34" s="6">
        <f>ROUND(I33,0)</f>
        <v>0</v>
      </c>
      <c r="J34" s="6">
        <f>ROUND(J33,0)</f>
        <v>0</v>
      </c>
      <c r="K34" s="6">
        <f>ROUND(K33,0)</f>
        <v>0</v>
      </c>
    </row>
    <row r="35" spans="1:11" ht="12.75">
      <c r="A35" s="156">
        <v>11</v>
      </c>
      <c r="B35" s="9" t="s">
        <v>58</v>
      </c>
      <c r="C35" s="5"/>
      <c r="D35" s="9"/>
      <c r="E35" s="18"/>
      <c r="F35" s="18"/>
      <c r="G35" s="19"/>
      <c r="H35" s="29">
        <f>SUM(I35:K35)</f>
        <v>0</v>
      </c>
      <c r="I35" s="29">
        <f>F35*I34</f>
        <v>0</v>
      </c>
      <c r="J35" s="29">
        <f>+J34*F35</f>
        <v>0</v>
      </c>
      <c r="K35" s="29">
        <f>K34*F35</f>
        <v>0</v>
      </c>
    </row>
    <row r="36" spans="1:11" ht="12.75">
      <c r="A36" s="156"/>
      <c r="B36" s="5"/>
      <c r="C36" s="5"/>
      <c r="D36" s="5"/>
      <c r="E36" s="23"/>
      <c r="F36" s="23"/>
      <c r="G36" s="23"/>
      <c r="H36" s="27"/>
      <c r="I36" s="14">
        <f>E38*0.17</f>
        <v>0</v>
      </c>
      <c r="J36" s="14">
        <f>E38*4.07</f>
        <v>0</v>
      </c>
      <c r="K36" s="14">
        <f>E38*1.26</f>
        <v>0</v>
      </c>
    </row>
    <row r="37" spans="1:11" ht="12.75">
      <c r="A37" s="156"/>
      <c r="B37" s="5"/>
      <c r="C37" s="5"/>
      <c r="D37" s="5"/>
      <c r="E37" s="1"/>
      <c r="F37" s="1"/>
      <c r="G37" s="1"/>
      <c r="H37" s="6">
        <f>SUM(I37:K37)</f>
        <v>0</v>
      </c>
      <c r="I37" s="6">
        <f>ROUND(I36,0)</f>
        <v>0</v>
      </c>
      <c r="J37" s="6">
        <f>ROUND(J36,0)</f>
        <v>0</v>
      </c>
      <c r="K37" s="6">
        <f>ROUND(K36,0)</f>
        <v>0</v>
      </c>
    </row>
    <row r="38" spans="1:11" ht="12.75">
      <c r="A38" s="156">
        <v>12</v>
      </c>
      <c r="B38" s="9" t="s">
        <v>58</v>
      </c>
      <c r="C38" s="5"/>
      <c r="D38" s="9"/>
      <c r="E38" s="18"/>
      <c r="F38" s="18"/>
      <c r="G38" s="19"/>
      <c r="H38" s="29">
        <f>SUM(I38:K38)</f>
        <v>0</v>
      </c>
      <c r="I38" s="29">
        <f>F38*I37</f>
        <v>0</v>
      </c>
      <c r="J38" s="29">
        <f>+J37*F38</f>
        <v>0</v>
      </c>
      <c r="K38" s="29">
        <f>K37*F38</f>
        <v>0</v>
      </c>
    </row>
    <row r="39" spans="1:11" ht="12.75">
      <c r="A39" s="156"/>
      <c r="B39" s="5"/>
      <c r="C39" s="5"/>
      <c r="D39" s="5"/>
      <c r="E39" s="23"/>
      <c r="F39" s="23"/>
      <c r="G39" s="23"/>
      <c r="H39" s="27"/>
      <c r="I39" s="14">
        <f>E41*0.17</f>
        <v>0</v>
      </c>
      <c r="J39" s="14">
        <f>E41*4.07</f>
        <v>0</v>
      </c>
      <c r="K39" s="14">
        <f>E41*1.26</f>
        <v>0</v>
      </c>
    </row>
    <row r="40" spans="1:11" ht="12.75">
      <c r="A40" s="156"/>
      <c r="B40" s="5"/>
      <c r="C40" s="5"/>
      <c r="D40" s="5"/>
      <c r="E40" s="1"/>
      <c r="F40" s="1"/>
      <c r="G40" s="1"/>
      <c r="H40" s="6">
        <f>SUM(I40:K40)</f>
        <v>0</v>
      </c>
      <c r="I40" s="6">
        <f>ROUND(I39,0)</f>
        <v>0</v>
      </c>
      <c r="J40" s="6">
        <f>ROUND(J39,0)</f>
        <v>0</v>
      </c>
      <c r="K40" s="6">
        <f>ROUND(K39,0)</f>
        <v>0</v>
      </c>
    </row>
    <row r="41" spans="1:11" ht="12.75">
      <c r="A41" s="156">
        <v>13</v>
      </c>
      <c r="B41" s="9" t="s">
        <v>58</v>
      </c>
      <c r="C41" s="5"/>
      <c r="D41" s="9"/>
      <c r="E41" s="18"/>
      <c r="F41" s="18"/>
      <c r="G41" s="19"/>
      <c r="H41" s="29">
        <f>SUM(I41:K41)</f>
        <v>0</v>
      </c>
      <c r="I41" s="29">
        <f>F41*I40</f>
        <v>0</v>
      </c>
      <c r="J41" s="29">
        <f>+J40*F41</f>
        <v>0</v>
      </c>
      <c r="K41" s="29">
        <f>K40*F41</f>
        <v>0</v>
      </c>
    </row>
    <row r="42" spans="1:11" ht="12.75">
      <c r="A42" s="156"/>
      <c r="B42" s="5"/>
      <c r="C42" s="5"/>
      <c r="D42" s="5"/>
      <c r="E42" s="23"/>
      <c r="F42" s="23"/>
      <c r="G42" s="23"/>
      <c r="H42" s="27"/>
      <c r="I42" s="14">
        <f>E44*0.17</f>
        <v>0</v>
      </c>
      <c r="J42" s="14">
        <f>E44*4.07</f>
        <v>0</v>
      </c>
      <c r="K42" s="14">
        <f>E44*1.26</f>
        <v>0</v>
      </c>
    </row>
    <row r="43" spans="1:11" ht="12.75">
      <c r="A43" s="156"/>
      <c r="B43" s="5"/>
      <c r="C43" s="5"/>
      <c r="D43" s="5"/>
      <c r="E43" s="1"/>
      <c r="F43" s="1"/>
      <c r="G43" s="1"/>
      <c r="H43" s="6">
        <f>SUM(I43:K43)</f>
        <v>0</v>
      </c>
      <c r="I43" s="6">
        <f>ROUND(I42,0)</f>
        <v>0</v>
      </c>
      <c r="J43" s="6">
        <f>ROUND(J42,0)</f>
        <v>0</v>
      </c>
      <c r="K43" s="6">
        <f>ROUND(K42,0)</f>
        <v>0</v>
      </c>
    </row>
    <row r="44" spans="1:11" ht="12.75">
      <c r="A44" s="156">
        <v>14</v>
      </c>
      <c r="B44" s="9" t="s">
        <v>58</v>
      </c>
      <c r="C44" s="5"/>
      <c r="D44" s="9"/>
      <c r="E44" s="18"/>
      <c r="F44" s="18"/>
      <c r="G44" s="19"/>
      <c r="H44" s="29">
        <f>SUM(I44:K44)</f>
        <v>0</v>
      </c>
      <c r="I44" s="29">
        <f>F44*I43</f>
        <v>0</v>
      </c>
      <c r="J44" s="29">
        <f>+J43*F44</f>
        <v>0</v>
      </c>
      <c r="K44" s="29">
        <f>K43*F44</f>
        <v>0</v>
      </c>
    </row>
    <row r="45" spans="1:11" ht="12.75">
      <c r="A45" s="156"/>
      <c r="B45" s="5"/>
      <c r="C45" s="5"/>
      <c r="D45" s="5"/>
      <c r="E45" s="23"/>
      <c r="F45" s="23"/>
      <c r="G45" s="23"/>
      <c r="H45" s="27"/>
      <c r="I45" s="14">
        <f>E47*0.17</f>
        <v>0</v>
      </c>
      <c r="J45" s="14">
        <f>E47*4.07</f>
        <v>0</v>
      </c>
      <c r="K45" s="14">
        <f>E47*1.26</f>
        <v>0</v>
      </c>
    </row>
    <row r="46" spans="1:11" ht="12.75">
      <c r="A46" s="156"/>
      <c r="B46" s="5"/>
      <c r="C46" s="5"/>
      <c r="D46" s="5"/>
      <c r="E46" s="1"/>
      <c r="F46" s="1"/>
      <c r="G46" s="1"/>
      <c r="H46" s="6">
        <f>SUM(I46:K46)</f>
        <v>0</v>
      </c>
      <c r="I46" s="6">
        <f>ROUND(I45,0)</f>
        <v>0</v>
      </c>
      <c r="J46" s="6">
        <f>ROUND(J45,0)</f>
        <v>0</v>
      </c>
      <c r="K46" s="6">
        <f>ROUND(K45,0)</f>
        <v>0</v>
      </c>
    </row>
    <row r="47" spans="1:11" ht="12.75">
      <c r="A47" s="156">
        <v>15</v>
      </c>
      <c r="B47" s="9" t="s">
        <v>58</v>
      </c>
      <c r="C47" s="5"/>
      <c r="D47" s="9"/>
      <c r="E47" s="18"/>
      <c r="F47" s="18"/>
      <c r="G47" s="19"/>
      <c r="H47" s="29">
        <f>SUM(I47:K47)</f>
        <v>0</v>
      </c>
      <c r="I47" s="29">
        <f>F47*I46</f>
        <v>0</v>
      </c>
      <c r="J47" s="29">
        <f>+J46*F47</f>
        <v>0</v>
      </c>
      <c r="K47" s="29">
        <f>K46*F47</f>
        <v>0</v>
      </c>
    </row>
    <row r="48" spans="1:11" ht="12.75">
      <c r="A48" s="156"/>
      <c r="B48" s="5"/>
      <c r="C48" s="5"/>
      <c r="D48" s="5"/>
      <c r="E48" s="23"/>
      <c r="F48" s="23"/>
      <c r="G48" s="23"/>
      <c r="H48" s="27"/>
      <c r="I48" s="14">
        <f>E50*0.17</f>
        <v>0</v>
      </c>
      <c r="J48" s="14">
        <f>E50*4.07</f>
        <v>0</v>
      </c>
      <c r="K48" s="14">
        <f>E50*1.26</f>
        <v>0</v>
      </c>
    </row>
    <row r="49" spans="1:11" ht="12.75">
      <c r="A49" s="156"/>
      <c r="B49" s="5"/>
      <c r="C49" s="5"/>
      <c r="D49" s="5"/>
      <c r="E49" s="1"/>
      <c r="F49" s="1"/>
      <c r="G49" s="1"/>
      <c r="H49" s="6">
        <f>SUM(I49:K49)</f>
        <v>0</v>
      </c>
      <c r="I49" s="6">
        <f>ROUND(I48,0)</f>
        <v>0</v>
      </c>
      <c r="J49" s="6">
        <f>ROUND(J48,0)</f>
        <v>0</v>
      </c>
      <c r="K49" s="6">
        <f>ROUND(K48,0)</f>
        <v>0</v>
      </c>
    </row>
    <row r="50" spans="1:11" ht="12.75">
      <c r="A50" s="156">
        <v>16</v>
      </c>
      <c r="B50" s="9" t="s">
        <v>58</v>
      </c>
      <c r="C50" s="5"/>
      <c r="D50" s="9"/>
      <c r="E50" s="18"/>
      <c r="F50" s="18"/>
      <c r="G50" s="19"/>
      <c r="H50" s="29">
        <f>SUM(I50:K50)</f>
        <v>0</v>
      </c>
      <c r="I50" s="29">
        <f>F50*I49</f>
        <v>0</v>
      </c>
      <c r="J50" s="29">
        <f>+J49*F50</f>
        <v>0</v>
      </c>
      <c r="K50" s="29">
        <f>K49*F50</f>
        <v>0</v>
      </c>
    </row>
    <row r="51" spans="1:11" ht="12.75">
      <c r="A51" s="156"/>
      <c r="B51" s="5"/>
      <c r="C51" s="5"/>
      <c r="D51" s="5"/>
      <c r="E51" s="23"/>
      <c r="F51" s="23"/>
      <c r="G51" s="23"/>
      <c r="H51" s="27"/>
      <c r="I51" s="14">
        <f>E53*0.17</f>
        <v>0</v>
      </c>
      <c r="J51" s="14">
        <f>E53*4.07</f>
        <v>0</v>
      </c>
      <c r="K51" s="14">
        <f>E53*1.26</f>
        <v>0</v>
      </c>
    </row>
    <row r="52" spans="1:11" ht="12.75">
      <c r="A52" s="156"/>
      <c r="B52" s="5"/>
      <c r="C52" s="5"/>
      <c r="D52" s="5"/>
      <c r="E52" s="1"/>
      <c r="F52" s="1"/>
      <c r="G52" s="1"/>
      <c r="H52" s="6">
        <f>SUM(I52:K52)</f>
        <v>0</v>
      </c>
      <c r="I52" s="6">
        <f>ROUND(I51,0)</f>
        <v>0</v>
      </c>
      <c r="J52" s="6">
        <f>ROUND(J51,0)</f>
        <v>0</v>
      </c>
      <c r="K52" s="6">
        <f>ROUND(K51,0)</f>
        <v>0</v>
      </c>
    </row>
    <row r="53" spans="1:11" ht="12.75">
      <c r="A53" s="156">
        <v>17</v>
      </c>
      <c r="B53" s="9" t="s">
        <v>58</v>
      </c>
      <c r="C53" s="5"/>
      <c r="D53" s="9"/>
      <c r="E53" s="18"/>
      <c r="F53" s="18"/>
      <c r="G53" s="19"/>
      <c r="H53" s="29">
        <f>SUM(I53:K53)</f>
        <v>0</v>
      </c>
      <c r="I53" s="29">
        <f>F53*I52</f>
        <v>0</v>
      </c>
      <c r="J53" s="29">
        <f>+J52*F53</f>
        <v>0</v>
      </c>
      <c r="K53" s="29">
        <f>K52*F53</f>
        <v>0</v>
      </c>
    </row>
    <row r="54" spans="1:11" ht="12.75">
      <c r="A54" s="156"/>
      <c r="B54" s="5"/>
      <c r="C54" s="5"/>
      <c r="D54" s="5"/>
      <c r="E54" s="23"/>
      <c r="F54" s="23"/>
      <c r="G54" s="23"/>
      <c r="H54" s="27"/>
      <c r="I54" s="14">
        <f>E56*0.17</f>
        <v>0</v>
      </c>
      <c r="J54" s="14">
        <f>E56*4.07</f>
        <v>0</v>
      </c>
      <c r="K54" s="14">
        <f>E56*1.26</f>
        <v>0</v>
      </c>
    </row>
    <row r="55" spans="1:11" ht="12.75">
      <c r="A55" s="156"/>
      <c r="B55" s="5"/>
      <c r="C55" s="5"/>
      <c r="D55" s="5"/>
      <c r="E55" s="1"/>
      <c r="F55" s="1"/>
      <c r="G55" s="1"/>
      <c r="H55" s="6">
        <f>SUM(I55:K55)</f>
        <v>0</v>
      </c>
      <c r="I55" s="6">
        <f>ROUND(I54,0)</f>
        <v>0</v>
      </c>
      <c r="J55" s="6">
        <f>ROUND(J54,0)</f>
        <v>0</v>
      </c>
      <c r="K55" s="6">
        <f>ROUND(K54,0)</f>
        <v>0</v>
      </c>
    </row>
    <row r="56" spans="1:11" ht="12.75">
      <c r="A56" s="156">
        <v>18</v>
      </c>
      <c r="B56" s="9" t="s">
        <v>58</v>
      </c>
      <c r="C56" s="5"/>
      <c r="D56" s="9"/>
      <c r="E56" s="18"/>
      <c r="F56" s="18"/>
      <c r="G56" s="19"/>
      <c r="H56" s="29">
        <f>SUM(I56:K56)</f>
        <v>0</v>
      </c>
      <c r="I56" s="29">
        <f>F56*I55</f>
        <v>0</v>
      </c>
      <c r="J56" s="29">
        <f>+J55*F56</f>
        <v>0</v>
      </c>
      <c r="K56" s="29">
        <f>K55*F56</f>
        <v>0</v>
      </c>
    </row>
    <row r="57" spans="1:11" ht="12.75">
      <c r="A57" s="156"/>
      <c r="B57" s="5"/>
      <c r="C57" s="5"/>
      <c r="D57" s="5"/>
      <c r="E57" s="23"/>
      <c r="F57" s="23"/>
      <c r="G57" s="23"/>
      <c r="H57" s="27"/>
      <c r="I57" s="14">
        <f>E59*0.17</f>
        <v>0</v>
      </c>
      <c r="J57" s="14">
        <f>E59*4.07</f>
        <v>0</v>
      </c>
      <c r="K57" s="14">
        <f>E59*1.26</f>
        <v>0</v>
      </c>
    </row>
    <row r="58" spans="1:11" ht="12.75">
      <c r="A58" s="156"/>
      <c r="B58" s="5"/>
      <c r="C58" s="5"/>
      <c r="D58" s="5"/>
      <c r="E58" s="1"/>
      <c r="F58" s="1"/>
      <c r="G58" s="1"/>
      <c r="H58" s="6">
        <f>SUM(I58:K58)</f>
        <v>0</v>
      </c>
      <c r="I58" s="6">
        <f>ROUND(I57,0)</f>
        <v>0</v>
      </c>
      <c r="J58" s="6">
        <f>ROUND(J57,0)</f>
        <v>0</v>
      </c>
      <c r="K58" s="6">
        <f>ROUND(K57,0)</f>
        <v>0</v>
      </c>
    </row>
    <row r="59" spans="1:11" ht="12.75">
      <c r="A59" s="156">
        <v>19</v>
      </c>
      <c r="B59" s="9" t="s">
        <v>58</v>
      </c>
      <c r="C59" s="5"/>
      <c r="D59" s="9"/>
      <c r="E59" s="18"/>
      <c r="F59" s="18"/>
      <c r="G59" s="19"/>
      <c r="H59" s="29">
        <f>SUM(I59:K59)</f>
        <v>0</v>
      </c>
      <c r="I59" s="29">
        <f>F59*I58</f>
        <v>0</v>
      </c>
      <c r="J59" s="29">
        <f>+J58*F59</f>
        <v>0</v>
      </c>
      <c r="K59" s="29">
        <f>K58*F59</f>
        <v>0</v>
      </c>
    </row>
    <row r="60" spans="1:11" ht="12.75">
      <c r="A60" s="156"/>
      <c r="B60" s="5"/>
      <c r="C60" s="5"/>
      <c r="D60" s="5"/>
      <c r="E60" s="23"/>
      <c r="F60" s="23"/>
      <c r="G60" s="23"/>
      <c r="H60" s="27"/>
      <c r="I60" s="14">
        <f>E62*0.17</f>
        <v>0</v>
      </c>
      <c r="J60" s="14">
        <f>E62*4.07</f>
        <v>0</v>
      </c>
      <c r="K60" s="14">
        <f>E62*1.26</f>
        <v>0</v>
      </c>
    </row>
    <row r="61" spans="1:11" ht="12.75">
      <c r="A61" s="156"/>
      <c r="B61" s="5"/>
      <c r="C61" s="5"/>
      <c r="D61" s="5"/>
      <c r="E61" s="1"/>
      <c r="F61" s="1"/>
      <c r="G61" s="1"/>
      <c r="H61" s="6">
        <f>SUM(I61:K61)</f>
        <v>0</v>
      </c>
      <c r="I61" s="6">
        <f>ROUND(I60,0)</f>
        <v>0</v>
      </c>
      <c r="J61" s="6">
        <f>ROUND(J60,0)</f>
        <v>0</v>
      </c>
      <c r="K61" s="6">
        <f>ROUND(K60,0)</f>
        <v>0</v>
      </c>
    </row>
    <row r="62" spans="1:11" ht="12.75">
      <c r="A62" s="156">
        <v>20</v>
      </c>
      <c r="B62" s="9" t="s">
        <v>58</v>
      </c>
      <c r="C62" s="5"/>
      <c r="D62" s="9"/>
      <c r="E62" s="18"/>
      <c r="F62" s="18"/>
      <c r="G62" s="19"/>
      <c r="H62" s="29">
        <f>SUM(I62:K62)</f>
        <v>0</v>
      </c>
      <c r="I62" s="29">
        <f>F62*I61</f>
        <v>0</v>
      </c>
      <c r="J62" s="29">
        <f>+J61*F62</f>
        <v>0</v>
      </c>
      <c r="K62" s="29">
        <f>K61*F62</f>
        <v>0</v>
      </c>
    </row>
    <row r="63" spans="1:11" ht="12.75">
      <c r="A63" s="156"/>
      <c r="B63" s="5"/>
      <c r="C63" s="5"/>
      <c r="D63" s="5"/>
      <c r="E63" s="23"/>
      <c r="F63" s="23"/>
      <c r="G63" s="23"/>
      <c r="H63" s="27"/>
      <c r="I63" s="14">
        <f>E65*0.17</f>
        <v>0</v>
      </c>
      <c r="J63" s="14">
        <f>E65*4.07</f>
        <v>0</v>
      </c>
      <c r="K63" s="14">
        <f>E65*1.26</f>
        <v>0</v>
      </c>
    </row>
    <row r="64" spans="1:11" ht="12.75">
      <c r="A64" s="156"/>
      <c r="B64" s="5"/>
      <c r="C64" s="5"/>
      <c r="D64" s="5"/>
      <c r="E64" s="1"/>
      <c r="F64" s="1"/>
      <c r="G64" s="1"/>
      <c r="H64" s="6">
        <f>SUM(I64:K64)</f>
        <v>0</v>
      </c>
      <c r="I64" s="6">
        <f>ROUND(I63,0)</f>
        <v>0</v>
      </c>
      <c r="J64" s="6">
        <f>ROUND(J63,0)</f>
        <v>0</v>
      </c>
      <c r="K64" s="6">
        <f>ROUND(K63,0)</f>
        <v>0</v>
      </c>
    </row>
    <row r="65" spans="1:11" ht="12.75">
      <c r="A65" s="156">
        <v>21</v>
      </c>
      <c r="B65" s="9" t="s">
        <v>58</v>
      </c>
      <c r="C65" s="5"/>
      <c r="D65" s="9"/>
      <c r="E65" s="18"/>
      <c r="F65" s="18"/>
      <c r="G65" s="19"/>
      <c r="H65" s="29">
        <f>SUM(I65:K65)</f>
        <v>0</v>
      </c>
      <c r="I65" s="29">
        <f>F65*I64</f>
        <v>0</v>
      </c>
      <c r="J65" s="29">
        <f>+J64*F65</f>
        <v>0</v>
      </c>
      <c r="K65" s="29">
        <f>K64*F65</f>
        <v>0</v>
      </c>
    </row>
    <row r="66" spans="1:11" ht="12.75">
      <c r="A66" s="156"/>
      <c r="B66" s="5"/>
      <c r="C66" s="5"/>
      <c r="D66" s="5"/>
      <c r="E66" s="23"/>
      <c r="F66" s="23"/>
      <c r="G66" s="23"/>
      <c r="H66" s="27"/>
      <c r="I66" s="14">
        <f>E68*0.17</f>
        <v>0</v>
      </c>
      <c r="J66" s="14">
        <f>E68*4.07</f>
        <v>0</v>
      </c>
      <c r="K66" s="14">
        <f>E68*1.26</f>
        <v>0</v>
      </c>
    </row>
    <row r="67" spans="1:11" ht="12.75">
      <c r="A67" s="156"/>
      <c r="B67" s="5"/>
      <c r="C67" s="5"/>
      <c r="D67" s="5"/>
      <c r="E67" s="1"/>
      <c r="F67" s="1"/>
      <c r="G67" s="1"/>
      <c r="H67" s="6">
        <f>SUM(I67:K67)</f>
        <v>0</v>
      </c>
      <c r="I67" s="6">
        <f>ROUND(I66,0)</f>
        <v>0</v>
      </c>
      <c r="J67" s="6">
        <f>ROUND(J66,0)</f>
        <v>0</v>
      </c>
      <c r="K67" s="6">
        <f>ROUND(K66,0)</f>
        <v>0</v>
      </c>
    </row>
    <row r="68" spans="1:11" ht="12.75">
      <c r="A68" s="156">
        <v>22</v>
      </c>
      <c r="B68" s="9" t="s">
        <v>58</v>
      </c>
      <c r="C68" s="5"/>
      <c r="D68" s="9"/>
      <c r="E68" s="18"/>
      <c r="F68" s="18"/>
      <c r="G68" s="19"/>
      <c r="H68" s="29">
        <f>SUM(I68:K68)</f>
        <v>0</v>
      </c>
      <c r="I68" s="29">
        <f>F68*I67</f>
        <v>0</v>
      </c>
      <c r="J68" s="29">
        <f>+J67*F68</f>
        <v>0</v>
      </c>
      <c r="K68" s="29">
        <f>K67*F68</f>
        <v>0</v>
      </c>
    </row>
    <row r="69" spans="1:11" ht="12.75">
      <c r="A69" s="156"/>
      <c r="B69" s="5"/>
      <c r="C69" s="5"/>
      <c r="D69" s="5"/>
      <c r="E69" s="23"/>
      <c r="F69" s="23"/>
      <c r="G69" s="23"/>
      <c r="H69" s="27"/>
      <c r="I69" s="14">
        <f>E71*0.17</f>
        <v>0</v>
      </c>
      <c r="J69" s="14">
        <f>E71*4.07</f>
        <v>0</v>
      </c>
      <c r="K69" s="14">
        <f>E71*1.26</f>
        <v>0</v>
      </c>
    </row>
    <row r="70" spans="1:11" ht="12.75">
      <c r="A70" s="156"/>
      <c r="B70" s="5"/>
      <c r="C70" s="5"/>
      <c r="D70" s="5"/>
      <c r="E70" s="1"/>
      <c r="F70" s="1"/>
      <c r="G70" s="1"/>
      <c r="H70" s="6">
        <f>SUM(I70:K70)</f>
        <v>0</v>
      </c>
      <c r="I70" s="6">
        <f>ROUND(I69,0)</f>
        <v>0</v>
      </c>
      <c r="J70" s="6">
        <f>ROUND(J69,0)</f>
        <v>0</v>
      </c>
      <c r="K70" s="6">
        <f>ROUND(K69,0)</f>
        <v>0</v>
      </c>
    </row>
    <row r="71" spans="1:11" ht="12.75">
      <c r="A71" s="156">
        <v>23</v>
      </c>
      <c r="B71" s="9" t="s">
        <v>58</v>
      </c>
      <c r="C71" s="5"/>
      <c r="D71" s="9"/>
      <c r="E71" s="18"/>
      <c r="F71" s="18"/>
      <c r="G71" s="19"/>
      <c r="H71" s="29">
        <f>SUM(I71:K71)</f>
        <v>0</v>
      </c>
      <c r="I71" s="29">
        <f>F71*I70</f>
        <v>0</v>
      </c>
      <c r="J71" s="29">
        <f>+J70*F71</f>
        <v>0</v>
      </c>
      <c r="K71" s="29">
        <f>K70*F71</f>
        <v>0</v>
      </c>
    </row>
    <row r="72" spans="1:11" ht="12.75">
      <c r="A72" s="156"/>
      <c r="B72" s="5"/>
      <c r="C72" s="5"/>
      <c r="D72" s="5"/>
      <c r="E72" s="23"/>
      <c r="F72" s="23"/>
      <c r="G72" s="23"/>
      <c r="H72" s="27"/>
      <c r="I72" s="14">
        <f>E74*0.17</f>
        <v>0</v>
      </c>
      <c r="J72" s="14">
        <f>E74*4.07</f>
        <v>0</v>
      </c>
      <c r="K72" s="14">
        <f>E74*1.26</f>
        <v>0</v>
      </c>
    </row>
    <row r="73" spans="1:11" ht="12.75">
      <c r="A73" s="156"/>
      <c r="B73" s="5"/>
      <c r="C73" s="5"/>
      <c r="D73" s="5"/>
      <c r="E73" s="1"/>
      <c r="F73" s="1"/>
      <c r="G73" s="1"/>
      <c r="H73" s="6">
        <f>SUM(I73:K73)</f>
        <v>0</v>
      </c>
      <c r="I73" s="6">
        <f>ROUND(I72,0)</f>
        <v>0</v>
      </c>
      <c r="J73" s="6">
        <f>ROUND(J72,0)</f>
        <v>0</v>
      </c>
      <c r="K73" s="6">
        <f>ROUND(K72,0)</f>
        <v>0</v>
      </c>
    </row>
    <row r="74" spans="1:11" ht="12.75">
      <c r="A74" s="156">
        <v>24</v>
      </c>
      <c r="B74" s="9" t="s">
        <v>58</v>
      </c>
      <c r="C74" s="5"/>
      <c r="D74" s="9"/>
      <c r="E74" s="18"/>
      <c r="F74" s="18"/>
      <c r="G74" s="19"/>
      <c r="H74" s="29">
        <f>SUM(I74:K74)</f>
        <v>0</v>
      </c>
      <c r="I74" s="29">
        <f>F74*I73</f>
        <v>0</v>
      </c>
      <c r="J74" s="29">
        <f>+J73*F74</f>
        <v>0</v>
      </c>
      <c r="K74" s="29">
        <f>K73*F74</f>
        <v>0</v>
      </c>
    </row>
    <row r="75" spans="1:11" ht="12.75">
      <c r="A75" s="156"/>
      <c r="B75" s="5"/>
      <c r="C75" s="5"/>
      <c r="D75" s="5"/>
      <c r="E75" s="23"/>
      <c r="F75" s="23"/>
      <c r="G75" s="23"/>
      <c r="H75" s="27"/>
      <c r="I75" s="14">
        <f>E77*0.17</f>
        <v>0</v>
      </c>
      <c r="J75" s="14">
        <f>E77*4.07</f>
        <v>0</v>
      </c>
      <c r="K75" s="14">
        <f>E77*1.26</f>
        <v>0</v>
      </c>
    </row>
    <row r="76" spans="1:11" ht="12.75">
      <c r="A76" s="156"/>
      <c r="B76" s="5"/>
      <c r="C76" s="5"/>
      <c r="D76" s="5"/>
      <c r="E76" s="1"/>
      <c r="F76" s="1"/>
      <c r="G76" s="1"/>
      <c r="H76" s="6">
        <f>SUM(I76:K76)</f>
        <v>0</v>
      </c>
      <c r="I76" s="6">
        <f>ROUND(I75,0)</f>
        <v>0</v>
      </c>
      <c r="J76" s="6">
        <f>ROUND(J75,0)</f>
        <v>0</v>
      </c>
      <c r="K76" s="6">
        <f>ROUND(K75,0)</f>
        <v>0</v>
      </c>
    </row>
    <row r="77" spans="1:11" ht="12.75">
      <c r="A77" s="156">
        <v>25</v>
      </c>
      <c r="B77" s="9" t="s">
        <v>58</v>
      </c>
      <c r="C77" s="5"/>
      <c r="D77" s="9"/>
      <c r="E77" s="18"/>
      <c r="F77" s="18"/>
      <c r="G77" s="19"/>
      <c r="H77" s="29">
        <f>SUM(I77:K77)</f>
        <v>0</v>
      </c>
      <c r="I77" s="29">
        <f>F77*I76</f>
        <v>0</v>
      </c>
      <c r="J77" s="29">
        <f>+J76*F77</f>
        <v>0</v>
      </c>
      <c r="K77" s="29">
        <f>K76*F77</f>
        <v>0</v>
      </c>
    </row>
    <row r="78" spans="1:11" ht="12.75">
      <c r="A78" s="156"/>
      <c r="B78" s="5"/>
      <c r="C78" s="5"/>
      <c r="D78" s="5"/>
      <c r="E78" s="23"/>
      <c r="F78" s="23"/>
      <c r="G78" s="23"/>
      <c r="H78" s="27"/>
      <c r="I78" s="14">
        <f>E80*0.17</f>
        <v>0</v>
      </c>
      <c r="J78" s="14">
        <f>E80*4.07</f>
        <v>0</v>
      </c>
      <c r="K78" s="14">
        <f>E80*1.26</f>
        <v>0</v>
      </c>
    </row>
    <row r="79" spans="1:11" ht="12.75">
      <c r="A79" s="156"/>
      <c r="B79" s="5"/>
      <c r="C79" s="5"/>
      <c r="D79" s="5"/>
      <c r="E79" s="1"/>
      <c r="F79" s="1"/>
      <c r="G79" s="1"/>
      <c r="H79" s="6">
        <f>SUM(I79:K79)</f>
        <v>0</v>
      </c>
      <c r="I79" s="6">
        <f>ROUND(I78,0)</f>
        <v>0</v>
      </c>
      <c r="J79" s="6">
        <f>ROUND(J78,0)</f>
        <v>0</v>
      </c>
      <c r="K79" s="6">
        <f>ROUND(K78,0)</f>
        <v>0</v>
      </c>
    </row>
    <row r="80" spans="1:11" ht="12.75">
      <c r="A80" s="156">
        <v>26</v>
      </c>
      <c r="B80" s="9" t="s">
        <v>58</v>
      </c>
      <c r="C80" s="5"/>
      <c r="D80" s="9"/>
      <c r="E80" s="18"/>
      <c r="F80" s="18"/>
      <c r="G80" s="19"/>
      <c r="H80" s="29">
        <f>SUM(I80:K80)</f>
        <v>0</v>
      </c>
      <c r="I80" s="29">
        <f>F80*I79</f>
        <v>0</v>
      </c>
      <c r="J80" s="29">
        <f>+J79*F80</f>
        <v>0</v>
      </c>
      <c r="K80" s="29">
        <f>K79*F80</f>
        <v>0</v>
      </c>
    </row>
    <row r="81" spans="1:11" ht="12.75">
      <c r="A81" s="156"/>
      <c r="B81" s="5"/>
      <c r="C81" s="5"/>
      <c r="D81" s="5"/>
      <c r="E81" s="23"/>
      <c r="F81" s="23"/>
      <c r="G81" s="23"/>
      <c r="H81" s="27"/>
      <c r="I81" s="14">
        <f>E83*0.17</f>
        <v>0</v>
      </c>
      <c r="J81" s="14">
        <f>E83*4.07</f>
        <v>0</v>
      </c>
      <c r="K81" s="14">
        <f>E83*1.26</f>
        <v>0</v>
      </c>
    </row>
    <row r="82" spans="1:11" ht="12.75">
      <c r="A82" s="156"/>
      <c r="B82" s="5"/>
      <c r="C82" s="5"/>
      <c r="D82" s="5"/>
      <c r="E82" s="1"/>
      <c r="F82" s="1"/>
      <c r="G82" s="1"/>
      <c r="H82" s="6">
        <f>SUM(I82:K82)</f>
        <v>0</v>
      </c>
      <c r="I82" s="6">
        <f>ROUND(I81,0)</f>
        <v>0</v>
      </c>
      <c r="J82" s="6">
        <f>ROUND(J81,0)</f>
        <v>0</v>
      </c>
      <c r="K82" s="6">
        <f>ROUND(K81,0)</f>
        <v>0</v>
      </c>
    </row>
    <row r="83" spans="1:11" ht="12.75">
      <c r="A83" s="196">
        <v>27</v>
      </c>
      <c r="B83" s="205" t="s">
        <v>58</v>
      </c>
      <c r="C83" s="204"/>
      <c r="D83" s="205"/>
      <c r="E83" s="197"/>
      <c r="F83" s="197"/>
      <c r="G83" s="198"/>
      <c r="H83" s="199">
        <f>SUM(I83:K83)</f>
        <v>0</v>
      </c>
      <c r="I83" s="199">
        <f>F83*I82</f>
        <v>0</v>
      </c>
      <c r="J83" s="199">
        <f>+J82*F83</f>
        <v>0</v>
      </c>
      <c r="K83" s="199">
        <f>K82*F83</f>
        <v>0</v>
      </c>
    </row>
    <row r="84" ht="12.75">
      <c r="A84" s="156"/>
    </row>
  </sheetData>
  <sheetProtection/>
  <mergeCells count="2">
    <mergeCell ref="B1:F1"/>
    <mergeCell ref="B2:D2"/>
  </mergeCells>
  <printOptions/>
  <pageMargins left="0.3937007874015748" right="0.7086614173228347" top="0.5511811023622047" bottom="0.35433070866141736" header="0.31496062992125984" footer="0.31496062992125984"/>
  <pageSetup fitToHeight="3" fitToWidth="1" horizontalDpi="600" verticalDpi="600" orientation="portrait" paperSize="9" scale="65" r:id="rId3"/>
  <legacyDrawing r:id="rId2"/>
</worksheet>
</file>

<file path=xl/worksheets/sheet14.xml><?xml version="1.0" encoding="utf-8"?>
<worksheet xmlns="http://schemas.openxmlformats.org/spreadsheetml/2006/main" xmlns:r="http://schemas.openxmlformats.org/officeDocument/2006/relationships">
  <sheetPr>
    <tabColor indexed="22"/>
    <pageSetUpPr fitToPage="1"/>
  </sheetPr>
  <dimension ref="A1:K80"/>
  <sheetViews>
    <sheetView zoomScale="80" zoomScaleNormal="80" zoomScalePageLayoutView="0" workbookViewId="0" topLeftCell="A1">
      <selection activeCell="G80" sqref="G80"/>
    </sheetView>
  </sheetViews>
  <sheetFormatPr defaultColWidth="9.140625" defaultRowHeight="12.75"/>
  <cols>
    <col min="1" max="1" width="3.57421875" style="151" customWidth="1"/>
    <col min="2" max="2" width="15.57421875" style="51" customWidth="1"/>
    <col min="3" max="3" width="9.140625" style="51" customWidth="1"/>
    <col min="4" max="4" width="42.28125" style="51" customWidth="1"/>
    <col min="5" max="5" width="10.7109375" style="52" customWidth="1"/>
    <col min="6" max="6" width="8.7109375" style="52" customWidth="1"/>
    <col min="7" max="7" width="17.140625" style="52" customWidth="1"/>
    <col min="8" max="8" width="15.421875" style="51" customWidth="1"/>
    <col min="9" max="9" width="14.421875" style="51" customWidth="1"/>
    <col min="10" max="10" width="13.8515625" style="51" customWidth="1"/>
    <col min="11" max="11" width="14.28125" style="51" customWidth="1"/>
    <col min="12" max="16384" width="9.140625" style="51" customWidth="1"/>
  </cols>
  <sheetData>
    <row r="1" spans="1:11" s="160" customFormat="1" ht="29.25" customHeight="1" thickBot="1">
      <c r="A1" s="150"/>
      <c r="B1" s="292" t="s">
        <v>13</v>
      </c>
      <c r="C1" s="293"/>
      <c r="D1" s="293"/>
      <c r="E1" s="293"/>
      <c r="F1" s="293"/>
      <c r="G1" s="139" t="s">
        <v>30</v>
      </c>
      <c r="H1" s="17">
        <f>I1+J1+K1</f>
        <v>0</v>
      </c>
      <c r="I1" s="17">
        <f>I5+I8+I11+I14+I17+I20+I23+I26+I29+I32+I35+I38+I41+I44+I47+I50+I53+I56+I59+I62+I65+I68+I71+I74+I77+I80</f>
        <v>0</v>
      </c>
      <c r="J1" s="17">
        <f>J5+J8+J11+J14+J17+J20+J23+J26+J29+J32+J35+J38+J41+J44+J47+J50+J53+J56+J59+J62+J65+J68+J71+J74+J77+J80</f>
        <v>0</v>
      </c>
      <c r="K1" s="17">
        <f>K5+K8+K11+K14+K17+K20+K23+K26+K29+K32+K35+K38+K41+K44+K47+K50+K53+K56+K59+K62+K65+K68+K71+K74+K77+K80</f>
        <v>0</v>
      </c>
    </row>
    <row r="2" spans="1:11" s="160" customFormat="1" ht="33" customHeight="1" thickBot="1">
      <c r="A2" s="151"/>
      <c r="B2" s="297"/>
      <c r="C2" s="298"/>
      <c r="D2" s="299"/>
      <c r="E2" s="140" t="s">
        <v>19</v>
      </c>
      <c r="F2" s="140" t="s">
        <v>21</v>
      </c>
      <c r="G2" s="141" t="s">
        <v>22</v>
      </c>
      <c r="H2" s="142" t="s">
        <v>45</v>
      </c>
      <c r="I2" s="143" t="s">
        <v>43</v>
      </c>
      <c r="J2" s="143" t="s">
        <v>2</v>
      </c>
      <c r="K2" s="143" t="s">
        <v>46</v>
      </c>
    </row>
    <row r="3" spans="1:11" ht="15">
      <c r="A3" s="152"/>
      <c r="B3" s="7"/>
      <c r="C3" s="7"/>
      <c r="D3" s="7"/>
      <c r="E3" s="43"/>
      <c r="F3" s="43"/>
      <c r="G3" s="43"/>
      <c r="H3" s="11"/>
      <c r="I3" s="38">
        <f>E5*0.27</f>
        <v>0</v>
      </c>
      <c r="J3" s="38">
        <f>E5*6.66</f>
        <v>0</v>
      </c>
      <c r="K3" s="38">
        <f>E5*2.07</f>
        <v>0</v>
      </c>
    </row>
    <row r="4" spans="2:11" ht="15">
      <c r="B4" s="7"/>
      <c r="C4" s="7"/>
      <c r="D4" s="7"/>
      <c r="E4" s="39"/>
      <c r="F4" s="39"/>
      <c r="G4" s="39"/>
      <c r="H4" s="11">
        <f>SUM(I4:K4)</f>
        <v>0</v>
      </c>
      <c r="I4" s="11">
        <f>ROUND(I3,0)</f>
        <v>0</v>
      </c>
      <c r="J4" s="11">
        <f>ROUND(J3,0)</f>
        <v>0</v>
      </c>
      <c r="K4" s="11">
        <f>ROUND(K3,0)</f>
        <v>0</v>
      </c>
    </row>
    <row r="5" spans="1:11" ht="15">
      <c r="A5" s="152">
        <v>1</v>
      </c>
      <c r="B5" s="59" t="s">
        <v>13</v>
      </c>
      <c r="C5" s="7"/>
      <c r="D5" s="59"/>
      <c r="E5" s="41"/>
      <c r="F5" s="41"/>
      <c r="G5" s="42"/>
      <c r="H5" s="13">
        <f>SUM(I5:K5)</f>
        <v>0</v>
      </c>
      <c r="I5" s="13">
        <f>F5*I4</f>
        <v>0</v>
      </c>
      <c r="J5" s="13">
        <f>+J4*F5</f>
        <v>0</v>
      </c>
      <c r="K5" s="13">
        <f>K4*F5</f>
        <v>0</v>
      </c>
    </row>
    <row r="6" spans="1:11" ht="13.5">
      <c r="A6" s="152"/>
      <c r="B6" s="7"/>
      <c r="C6" s="7"/>
      <c r="D6" s="7"/>
      <c r="E6" s="43"/>
      <c r="F6" s="43"/>
      <c r="G6" s="43"/>
      <c r="H6" s="11"/>
      <c r="I6" s="38">
        <f>E8*0.27</f>
        <v>0</v>
      </c>
      <c r="J6" s="38">
        <f>E8*6.66</f>
        <v>0</v>
      </c>
      <c r="K6" s="38">
        <f>E8*2.07</f>
        <v>0</v>
      </c>
    </row>
    <row r="7" spans="2:11" ht="13.5">
      <c r="B7" s="7"/>
      <c r="C7" s="7"/>
      <c r="D7" s="7"/>
      <c r="E7" s="39"/>
      <c r="F7" s="39"/>
      <c r="G7" s="39"/>
      <c r="H7" s="11">
        <f>SUM(I7:K7)</f>
        <v>0</v>
      </c>
      <c r="I7" s="11">
        <f>ROUND(I6,0)</f>
        <v>0</v>
      </c>
      <c r="J7" s="11">
        <f>ROUND(J6,0)</f>
        <v>0</v>
      </c>
      <c r="K7" s="11">
        <f>ROUND(K6,0)</f>
        <v>0</v>
      </c>
    </row>
    <row r="8" spans="1:11" ht="13.5">
      <c r="A8" s="152">
        <v>2</v>
      </c>
      <c r="B8" s="59" t="s">
        <v>13</v>
      </c>
      <c r="C8" s="7"/>
      <c r="D8" s="59"/>
      <c r="E8" s="41"/>
      <c r="F8" s="41"/>
      <c r="G8" s="42"/>
      <c r="H8" s="13">
        <f>SUM(I8:K8)</f>
        <v>0</v>
      </c>
      <c r="I8" s="13">
        <f>F8*I7</f>
        <v>0</v>
      </c>
      <c r="J8" s="13">
        <f>+J7*F8</f>
        <v>0</v>
      </c>
      <c r="K8" s="13">
        <f>K7*F8</f>
        <v>0</v>
      </c>
    </row>
    <row r="9" spans="1:11" ht="13.5">
      <c r="A9" s="152"/>
      <c r="B9" s="7"/>
      <c r="C9" s="7"/>
      <c r="D9" s="7"/>
      <c r="E9" s="43"/>
      <c r="F9" s="43"/>
      <c r="G9" s="43"/>
      <c r="H9" s="11"/>
      <c r="I9" s="38">
        <f>E11*0.27</f>
        <v>0</v>
      </c>
      <c r="J9" s="38">
        <f>E11*6.66</f>
        <v>0</v>
      </c>
      <c r="K9" s="38">
        <f>E11*2.07</f>
        <v>0</v>
      </c>
    </row>
    <row r="10" spans="1:11" ht="13.5">
      <c r="A10" s="152"/>
      <c r="B10" s="7"/>
      <c r="C10" s="7"/>
      <c r="D10" s="7"/>
      <c r="E10" s="39"/>
      <c r="F10" s="39"/>
      <c r="G10" s="39"/>
      <c r="H10" s="11">
        <f>SUM(I10:K10)</f>
        <v>0</v>
      </c>
      <c r="I10" s="11">
        <f>ROUND(I9,0)</f>
        <v>0</v>
      </c>
      <c r="J10" s="11">
        <f>ROUND(J9,0)</f>
        <v>0</v>
      </c>
      <c r="K10" s="11">
        <f>ROUND(K9,0)</f>
        <v>0</v>
      </c>
    </row>
    <row r="11" spans="1:11" ht="13.5">
      <c r="A11" s="152">
        <v>3</v>
      </c>
      <c r="B11" s="59" t="s">
        <v>13</v>
      </c>
      <c r="C11" s="7"/>
      <c r="D11" s="59"/>
      <c r="E11" s="41"/>
      <c r="F11" s="41"/>
      <c r="G11" s="42"/>
      <c r="H11" s="13">
        <f>SUM(I11:K11)</f>
        <v>0</v>
      </c>
      <c r="I11" s="13">
        <f>F11*I10</f>
        <v>0</v>
      </c>
      <c r="J11" s="13">
        <f>+J10*F11</f>
        <v>0</v>
      </c>
      <c r="K11" s="13">
        <f>K10*F11</f>
        <v>0</v>
      </c>
    </row>
    <row r="12" spans="1:11" ht="13.5">
      <c r="A12" s="152"/>
      <c r="B12" s="7"/>
      <c r="C12" s="7"/>
      <c r="D12" s="7"/>
      <c r="E12" s="43"/>
      <c r="F12" s="43"/>
      <c r="G12" s="43"/>
      <c r="H12" s="11"/>
      <c r="I12" s="38">
        <f>E14*0.27</f>
        <v>0</v>
      </c>
      <c r="J12" s="38">
        <f>E14*6.66</f>
        <v>0</v>
      </c>
      <c r="K12" s="38">
        <f>E14*2.07</f>
        <v>0</v>
      </c>
    </row>
    <row r="13" spans="1:11" ht="13.5">
      <c r="A13" s="152"/>
      <c r="B13" s="7"/>
      <c r="C13" s="7"/>
      <c r="D13" s="7"/>
      <c r="E13" s="39"/>
      <c r="F13" s="39"/>
      <c r="G13" s="39"/>
      <c r="H13" s="11">
        <f>SUM(I13:K13)</f>
        <v>0</v>
      </c>
      <c r="I13" s="11">
        <f>ROUND(I12,0)</f>
        <v>0</v>
      </c>
      <c r="J13" s="11">
        <f>ROUND(J12,0)</f>
        <v>0</v>
      </c>
      <c r="K13" s="11">
        <f>ROUND(K12,0)</f>
        <v>0</v>
      </c>
    </row>
    <row r="14" spans="1:11" ht="13.5">
      <c r="A14" s="152">
        <v>4</v>
      </c>
      <c r="B14" s="59" t="s">
        <v>13</v>
      </c>
      <c r="C14" s="7"/>
      <c r="D14" s="59"/>
      <c r="E14" s="41"/>
      <c r="F14" s="41"/>
      <c r="G14" s="42"/>
      <c r="H14" s="13">
        <f>SUM(I14:K14)</f>
        <v>0</v>
      </c>
      <c r="I14" s="13">
        <f>F14*I13</f>
        <v>0</v>
      </c>
      <c r="J14" s="13">
        <f>+J13*F14</f>
        <v>0</v>
      </c>
      <c r="K14" s="13">
        <f>K13*F14</f>
        <v>0</v>
      </c>
    </row>
    <row r="15" spans="1:11" ht="13.5">
      <c r="A15" s="152"/>
      <c r="B15" s="7"/>
      <c r="C15" s="7"/>
      <c r="D15" s="7"/>
      <c r="E15" s="43"/>
      <c r="F15" s="43"/>
      <c r="G15" s="43"/>
      <c r="H15" s="11"/>
      <c r="I15" s="38">
        <f>E17*0.27</f>
        <v>0</v>
      </c>
      <c r="J15" s="38">
        <f>E17*6.66</f>
        <v>0</v>
      </c>
      <c r="K15" s="38">
        <f>E17*2.07</f>
        <v>0</v>
      </c>
    </row>
    <row r="16" spans="1:11" ht="13.5">
      <c r="A16" s="152"/>
      <c r="B16" s="7"/>
      <c r="C16" s="7"/>
      <c r="D16" s="7"/>
      <c r="E16" s="39"/>
      <c r="F16" s="39"/>
      <c r="G16" s="39"/>
      <c r="H16" s="11">
        <f>SUM(I16:K16)</f>
        <v>0</v>
      </c>
      <c r="I16" s="11">
        <f>ROUND(I15,0)</f>
        <v>0</v>
      </c>
      <c r="J16" s="11">
        <f>ROUND(J15,0)</f>
        <v>0</v>
      </c>
      <c r="K16" s="11">
        <f>ROUND(K15,0)</f>
        <v>0</v>
      </c>
    </row>
    <row r="17" spans="1:11" ht="13.5">
      <c r="A17" s="152">
        <v>5</v>
      </c>
      <c r="B17" s="59" t="s">
        <v>13</v>
      </c>
      <c r="C17" s="7"/>
      <c r="D17" s="59"/>
      <c r="E17" s="41"/>
      <c r="F17" s="41"/>
      <c r="G17" s="42"/>
      <c r="H17" s="13">
        <f>SUM(I17:K17)</f>
        <v>0</v>
      </c>
      <c r="I17" s="13">
        <f>F17*I16</f>
        <v>0</v>
      </c>
      <c r="J17" s="13">
        <f>+J16*F17</f>
        <v>0</v>
      </c>
      <c r="K17" s="13">
        <f>K16*F17</f>
        <v>0</v>
      </c>
    </row>
    <row r="18" spans="1:11" ht="13.5">
      <c r="A18" s="152"/>
      <c r="B18" s="7"/>
      <c r="C18" s="7"/>
      <c r="D18" s="7"/>
      <c r="E18" s="43"/>
      <c r="F18" s="43"/>
      <c r="G18" s="43"/>
      <c r="H18" s="11"/>
      <c r="I18" s="38">
        <f>E20*0.27</f>
        <v>0</v>
      </c>
      <c r="J18" s="38">
        <f>E20*6.66</f>
        <v>0</v>
      </c>
      <c r="K18" s="38">
        <f>E20*2.07</f>
        <v>0</v>
      </c>
    </row>
    <row r="19" spans="1:11" ht="13.5">
      <c r="A19" s="152"/>
      <c r="B19" s="7"/>
      <c r="C19" s="7"/>
      <c r="D19" s="7"/>
      <c r="E19" s="39"/>
      <c r="F19" s="39"/>
      <c r="G19" s="39"/>
      <c r="H19" s="11">
        <f>SUM(I19:K19)</f>
        <v>0</v>
      </c>
      <c r="I19" s="11">
        <f>ROUND(I18,0)</f>
        <v>0</v>
      </c>
      <c r="J19" s="11">
        <f>ROUND(J18,0)</f>
        <v>0</v>
      </c>
      <c r="K19" s="11">
        <f>ROUND(K18,0)</f>
        <v>0</v>
      </c>
    </row>
    <row r="20" spans="1:11" ht="13.5">
      <c r="A20" s="152">
        <v>6</v>
      </c>
      <c r="B20" s="59" t="s">
        <v>13</v>
      </c>
      <c r="C20" s="7"/>
      <c r="D20" s="59"/>
      <c r="E20" s="41"/>
      <c r="F20" s="41"/>
      <c r="G20" s="42"/>
      <c r="H20" s="13">
        <f>SUM(I20:K20)</f>
        <v>0</v>
      </c>
      <c r="I20" s="13">
        <f>F20*I19</f>
        <v>0</v>
      </c>
      <c r="J20" s="13">
        <f>+J19*F20</f>
        <v>0</v>
      </c>
      <c r="K20" s="13">
        <f>K19*F20</f>
        <v>0</v>
      </c>
    </row>
    <row r="21" spans="1:11" ht="13.5">
      <c r="A21" s="152"/>
      <c r="B21" s="7"/>
      <c r="C21" s="7"/>
      <c r="D21" s="7"/>
      <c r="E21" s="43"/>
      <c r="F21" s="43"/>
      <c r="G21" s="43"/>
      <c r="H21" s="11"/>
      <c r="I21" s="38">
        <f>E23*0.27</f>
        <v>0</v>
      </c>
      <c r="J21" s="38">
        <f>E23*6.66</f>
        <v>0</v>
      </c>
      <c r="K21" s="38">
        <f>E23*2.07</f>
        <v>0</v>
      </c>
    </row>
    <row r="22" spans="1:11" ht="13.5">
      <c r="A22" s="152"/>
      <c r="B22" s="7"/>
      <c r="C22" s="7"/>
      <c r="D22" s="7"/>
      <c r="E22" s="39"/>
      <c r="F22" s="39"/>
      <c r="G22" s="39"/>
      <c r="H22" s="11">
        <f>SUM(I22:K22)</f>
        <v>0</v>
      </c>
      <c r="I22" s="11">
        <f>ROUND(I21,0)</f>
        <v>0</v>
      </c>
      <c r="J22" s="11">
        <f>ROUND(J21,0)</f>
        <v>0</v>
      </c>
      <c r="K22" s="11">
        <f>ROUND(K21,0)</f>
        <v>0</v>
      </c>
    </row>
    <row r="23" spans="1:11" ht="13.5">
      <c r="A23" s="152">
        <v>7</v>
      </c>
      <c r="B23" s="59" t="s">
        <v>13</v>
      </c>
      <c r="C23" s="7"/>
      <c r="D23" s="59"/>
      <c r="E23" s="41"/>
      <c r="F23" s="41"/>
      <c r="G23" s="42"/>
      <c r="H23" s="13">
        <f>SUM(I23:K23)</f>
        <v>0</v>
      </c>
      <c r="I23" s="13">
        <f>F23*I22</f>
        <v>0</v>
      </c>
      <c r="J23" s="13">
        <f>+J22*F23</f>
        <v>0</v>
      </c>
      <c r="K23" s="13">
        <f>K22*F23</f>
        <v>0</v>
      </c>
    </row>
    <row r="24" spans="1:11" ht="13.5">
      <c r="A24" s="152"/>
      <c r="B24" s="7"/>
      <c r="C24" s="7"/>
      <c r="D24" s="7"/>
      <c r="E24" s="43"/>
      <c r="F24" s="43"/>
      <c r="G24" s="43"/>
      <c r="H24" s="11"/>
      <c r="I24" s="38">
        <f>E26*0.27</f>
        <v>0</v>
      </c>
      <c r="J24" s="38">
        <f>E26*6.66</f>
        <v>0</v>
      </c>
      <c r="K24" s="38">
        <f>E26*2.07</f>
        <v>0</v>
      </c>
    </row>
    <row r="25" spans="1:11" ht="13.5">
      <c r="A25" s="152"/>
      <c r="B25" s="7"/>
      <c r="C25" s="7"/>
      <c r="D25" s="7"/>
      <c r="E25" s="39"/>
      <c r="F25" s="39"/>
      <c r="G25" s="39"/>
      <c r="H25" s="11">
        <f>SUM(I25:K25)</f>
        <v>0</v>
      </c>
      <c r="I25" s="11">
        <f>ROUND(I24,0)</f>
        <v>0</v>
      </c>
      <c r="J25" s="11">
        <f>ROUND(J24,0)</f>
        <v>0</v>
      </c>
      <c r="K25" s="11">
        <f>ROUND(K24,0)</f>
        <v>0</v>
      </c>
    </row>
    <row r="26" spans="1:11" ht="13.5">
      <c r="A26" s="152">
        <v>8</v>
      </c>
      <c r="B26" s="59" t="s">
        <v>13</v>
      </c>
      <c r="C26" s="7"/>
      <c r="D26" s="59"/>
      <c r="E26" s="41"/>
      <c r="F26" s="41"/>
      <c r="G26" s="42"/>
      <c r="H26" s="13">
        <f>SUM(I26:K26)</f>
        <v>0</v>
      </c>
      <c r="I26" s="13">
        <f>F26*I25</f>
        <v>0</v>
      </c>
      <c r="J26" s="13">
        <f>+J25*F26</f>
        <v>0</v>
      </c>
      <c r="K26" s="13">
        <f>K25*F26</f>
        <v>0</v>
      </c>
    </row>
    <row r="27" spans="1:11" ht="13.5">
      <c r="A27" s="152"/>
      <c r="B27" s="7"/>
      <c r="C27" s="7"/>
      <c r="D27" s="7"/>
      <c r="E27" s="43"/>
      <c r="F27" s="43"/>
      <c r="G27" s="43"/>
      <c r="H27" s="11"/>
      <c r="I27" s="38">
        <f>E29*0.27</f>
        <v>0</v>
      </c>
      <c r="J27" s="38">
        <f>E29*6.66</f>
        <v>0</v>
      </c>
      <c r="K27" s="38">
        <f>E29*2.07</f>
        <v>0</v>
      </c>
    </row>
    <row r="28" spans="1:11" ht="13.5">
      <c r="A28" s="152"/>
      <c r="B28" s="7"/>
      <c r="C28" s="7"/>
      <c r="D28" s="7"/>
      <c r="E28" s="39"/>
      <c r="F28" s="39"/>
      <c r="G28" s="39"/>
      <c r="H28" s="11">
        <f>SUM(I28:K28)</f>
        <v>0</v>
      </c>
      <c r="I28" s="11">
        <f>ROUND(I27,0)</f>
        <v>0</v>
      </c>
      <c r="J28" s="11">
        <f>ROUND(J27,0)</f>
        <v>0</v>
      </c>
      <c r="K28" s="11">
        <f>ROUND(K27,0)</f>
        <v>0</v>
      </c>
    </row>
    <row r="29" spans="1:11" ht="13.5">
      <c r="A29" s="152">
        <v>9</v>
      </c>
      <c r="B29" s="59" t="s">
        <v>13</v>
      </c>
      <c r="C29" s="7"/>
      <c r="D29" s="59"/>
      <c r="E29" s="41"/>
      <c r="F29" s="41"/>
      <c r="G29" s="42"/>
      <c r="H29" s="13">
        <f>SUM(I29:K29)</f>
        <v>0</v>
      </c>
      <c r="I29" s="13">
        <f>F29*I28</f>
        <v>0</v>
      </c>
      <c r="J29" s="13">
        <f>+J28*F29</f>
        <v>0</v>
      </c>
      <c r="K29" s="13">
        <f>K28*F29</f>
        <v>0</v>
      </c>
    </row>
    <row r="30" spans="1:11" ht="13.5">
      <c r="A30" s="152"/>
      <c r="B30" s="7"/>
      <c r="C30" s="7"/>
      <c r="D30" s="7"/>
      <c r="E30" s="43"/>
      <c r="F30" s="43"/>
      <c r="G30" s="43"/>
      <c r="H30" s="11"/>
      <c r="I30" s="38">
        <f>E32*0.27</f>
        <v>0</v>
      </c>
      <c r="J30" s="38">
        <f>E32*6.66</f>
        <v>0</v>
      </c>
      <c r="K30" s="38">
        <f>E32*2.07</f>
        <v>0</v>
      </c>
    </row>
    <row r="31" spans="1:11" ht="13.5">
      <c r="A31" s="152"/>
      <c r="B31" s="7"/>
      <c r="C31" s="7"/>
      <c r="D31" s="7"/>
      <c r="E31" s="39"/>
      <c r="F31" s="39"/>
      <c r="G31" s="39"/>
      <c r="H31" s="11">
        <f>SUM(I31:K31)</f>
        <v>0</v>
      </c>
      <c r="I31" s="11">
        <f>ROUND(I30,0)</f>
        <v>0</v>
      </c>
      <c r="J31" s="11">
        <f>ROUND(J30,0)</f>
        <v>0</v>
      </c>
      <c r="K31" s="11">
        <f>ROUND(K30,0)</f>
        <v>0</v>
      </c>
    </row>
    <row r="32" spans="1:11" ht="13.5">
      <c r="A32" s="152">
        <v>10</v>
      </c>
      <c r="B32" s="59" t="s">
        <v>13</v>
      </c>
      <c r="C32" s="7"/>
      <c r="D32" s="59"/>
      <c r="E32" s="41"/>
      <c r="F32" s="41"/>
      <c r="G32" s="42"/>
      <c r="H32" s="13">
        <f>SUM(I32:K32)</f>
        <v>0</v>
      </c>
      <c r="I32" s="13">
        <f>F32*I31</f>
        <v>0</v>
      </c>
      <c r="J32" s="13">
        <f>+J31*F32</f>
        <v>0</v>
      </c>
      <c r="K32" s="13">
        <f>K31*F32</f>
        <v>0</v>
      </c>
    </row>
    <row r="33" spans="1:11" ht="13.5">
      <c r="A33" s="152"/>
      <c r="B33" s="7"/>
      <c r="C33" s="7"/>
      <c r="D33" s="7"/>
      <c r="E33" s="43"/>
      <c r="F33" s="43"/>
      <c r="G33" s="43"/>
      <c r="H33" s="11"/>
      <c r="I33" s="38">
        <f>E35*0.27</f>
        <v>0</v>
      </c>
      <c r="J33" s="38">
        <f>E35*6.66</f>
        <v>0</v>
      </c>
      <c r="K33" s="38">
        <f>E35*2.07</f>
        <v>0</v>
      </c>
    </row>
    <row r="34" spans="1:11" ht="13.5">
      <c r="A34" s="152"/>
      <c r="B34" s="7"/>
      <c r="C34" s="7"/>
      <c r="D34" s="7"/>
      <c r="E34" s="39"/>
      <c r="F34" s="39"/>
      <c r="G34" s="39"/>
      <c r="H34" s="11">
        <f>SUM(I34:K34)</f>
        <v>0</v>
      </c>
      <c r="I34" s="11">
        <f>ROUND(I33,0)</f>
        <v>0</v>
      </c>
      <c r="J34" s="11">
        <f>ROUND(J33,0)</f>
        <v>0</v>
      </c>
      <c r="K34" s="11">
        <f>ROUND(K33,0)</f>
        <v>0</v>
      </c>
    </row>
    <row r="35" spans="1:11" ht="13.5">
      <c r="A35" s="152">
        <v>11</v>
      </c>
      <c r="B35" s="59" t="s">
        <v>13</v>
      </c>
      <c r="C35" s="7"/>
      <c r="D35" s="59"/>
      <c r="E35" s="41"/>
      <c r="F35" s="41"/>
      <c r="G35" s="42"/>
      <c r="H35" s="13">
        <f>SUM(I35:K35)</f>
        <v>0</v>
      </c>
      <c r="I35" s="13">
        <f>F35*I34</f>
        <v>0</v>
      </c>
      <c r="J35" s="13">
        <f>+J34*F35</f>
        <v>0</v>
      </c>
      <c r="K35" s="13">
        <f>K34*F35</f>
        <v>0</v>
      </c>
    </row>
    <row r="36" spans="1:11" ht="13.5">
      <c r="A36" s="152"/>
      <c r="B36" s="7"/>
      <c r="C36" s="7"/>
      <c r="D36" s="7"/>
      <c r="E36" s="43"/>
      <c r="F36" s="43"/>
      <c r="G36" s="43"/>
      <c r="H36" s="11"/>
      <c r="I36" s="38">
        <f>E38*0.27</f>
        <v>0</v>
      </c>
      <c r="J36" s="38">
        <f>E38*6.66</f>
        <v>0</v>
      </c>
      <c r="K36" s="38">
        <f>E38*2.07</f>
        <v>0</v>
      </c>
    </row>
    <row r="37" spans="1:11" ht="13.5">
      <c r="A37" s="152"/>
      <c r="B37" s="7"/>
      <c r="C37" s="7"/>
      <c r="D37" s="7"/>
      <c r="E37" s="39"/>
      <c r="F37" s="39"/>
      <c r="G37" s="39"/>
      <c r="H37" s="11">
        <f>SUM(I37:K37)</f>
        <v>0</v>
      </c>
      <c r="I37" s="11">
        <f>ROUND(I36,0)</f>
        <v>0</v>
      </c>
      <c r="J37" s="11">
        <f>ROUND(J36,0)</f>
        <v>0</v>
      </c>
      <c r="K37" s="11">
        <f>ROUND(K36,0)</f>
        <v>0</v>
      </c>
    </row>
    <row r="38" spans="1:11" ht="13.5">
      <c r="A38" s="152">
        <v>12</v>
      </c>
      <c r="B38" s="59" t="s">
        <v>13</v>
      </c>
      <c r="C38" s="7"/>
      <c r="D38" s="59"/>
      <c r="E38" s="41"/>
      <c r="F38" s="41"/>
      <c r="G38" s="42"/>
      <c r="H38" s="13">
        <f>SUM(I38:K38)</f>
        <v>0</v>
      </c>
      <c r="I38" s="13">
        <f>F38*I37</f>
        <v>0</v>
      </c>
      <c r="J38" s="13">
        <f>+J37*F38</f>
        <v>0</v>
      </c>
      <c r="K38" s="13">
        <f>K37*F38</f>
        <v>0</v>
      </c>
    </row>
    <row r="39" spans="1:11" ht="13.5">
      <c r="A39" s="152"/>
      <c r="B39" s="7"/>
      <c r="C39" s="7"/>
      <c r="D39" s="7"/>
      <c r="E39" s="43"/>
      <c r="F39" s="43"/>
      <c r="G39" s="43"/>
      <c r="H39" s="11"/>
      <c r="I39" s="38">
        <f>E41*0.27</f>
        <v>0</v>
      </c>
      <c r="J39" s="38">
        <f>E41*6.66</f>
        <v>0</v>
      </c>
      <c r="K39" s="38">
        <f>E41*2.07</f>
        <v>0</v>
      </c>
    </row>
    <row r="40" spans="1:11" ht="13.5">
      <c r="A40" s="152"/>
      <c r="B40" s="7"/>
      <c r="C40" s="7"/>
      <c r="D40" s="7"/>
      <c r="E40" s="39"/>
      <c r="F40" s="39"/>
      <c r="G40" s="39"/>
      <c r="H40" s="11">
        <f>SUM(I40:K40)</f>
        <v>0</v>
      </c>
      <c r="I40" s="11">
        <f>ROUND(I39,0)</f>
        <v>0</v>
      </c>
      <c r="J40" s="11">
        <f>ROUND(J39,0)</f>
        <v>0</v>
      </c>
      <c r="K40" s="11">
        <f>ROUND(K39,0)</f>
        <v>0</v>
      </c>
    </row>
    <row r="41" spans="1:11" ht="13.5">
      <c r="A41" s="152">
        <v>13</v>
      </c>
      <c r="B41" s="59" t="s">
        <v>13</v>
      </c>
      <c r="C41" s="7"/>
      <c r="D41" s="59"/>
      <c r="E41" s="41"/>
      <c r="F41" s="41"/>
      <c r="G41" s="42"/>
      <c r="H41" s="13">
        <f>SUM(I41:K41)</f>
        <v>0</v>
      </c>
      <c r="I41" s="13">
        <f>F41*I40</f>
        <v>0</v>
      </c>
      <c r="J41" s="13">
        <f>+J40*F41</f>
        <v>0</v>
      </c>
      <c r="K41" s="13">
        <f>K40*F41</f>
        <v>0</v>
      </c>
    </row>
    <row r="42" spans="1:11" ht="13.5">
      <c r="A42" s="152"/>
      <c r="B42" s="7"/>
      <c r="C42" s="7"/>
      <c r="D42" s="7"/>
      <c r="E42" s="43"/>
      <c r="F42" s="43"/>
      <c r="G42" s="43"/>
      <c r="H42" s="11"/>
      <c r="I42" s="38">
        <f>E44*0.27</f>
        <v>0</v>
      </c>
      <c r="J42" s="38">
        <f>E44*6.66</f>
        <v>0</v>
      </c>
      <c r="K42" s="38">
        <f>E44*2.07</f>
        <v>0</v>
      </c>
    </row>
    <row r="43" spans="1:11" ht="13.5">
      <c r="A43" s="152"/>
      <c r="B43" s="7"/>
      <c r="C43" s="7"/>
      <c r="D43" s="7"/>
      <c r="E43" s="39"/>
      <c r="F43" s="39"/>
      <c r="G43" s="39"/>
      <c r="H43" s="11">
        <f>SUM(I43:K43)</f>
        <v>0</v>
      </c>
      <c r="I43" s="11">
        <f>ROUND(I42,0)</f>
        <v>0</v>
      </c>
      <c r="J43" s="11">
        <f>ROUND(J42,0)</f>
        <v>0</v>
      </c>
      <c r="K43" s="11">
        <f>ROUND(K42,0)</f>
        <v>0</v>
      </c>
    </row>
    <row r="44" spans="1:11" ht="13.5">
      <c r="A44" s="152">
        <v>14</v>
      </c>
      <c r="B44" s="59" t="s">
        <v>13</v>
      </c>
      <c r="C44" s="7"/>
      <c r="D44" s="59"/>
      <c r="E44" s="41"/>
      <c r="F44" s="41"/>
      <c r="G44" s="42"/>
      <c r="H44" s="13">
        <f>SUM(I44:K44)</f>
        <v>0</v>
      </c>
      <c r="I44" s="13">
        <f>F44*I43</f>
        <v>0</v>
      </c>
      <c r="J44" s="13">
        <f>+J43*F44</f>
        <v>0</v>
      </c>
      <c r="K44" s="13">
        <f>K43*F44</f>
        <v>0</v>
      </c>
    </row>
    <row r="45" spans="1:11" ht="13.5">
      <c r="A45" s="152"/>
      <c r="B45" s="7"/>
      <c r="C45" s="7"/>
      <c r="D45" s="7"/>
      <c r="E45" s="43"/>
      <c r="F45" s="43"/>
      <c r="G45" s="43"/>
      <c r="H45" s="11"/>
      <c r="I45" s="38">
        <f>E47*0.27</f>
        <v>0</v>
      </c>
      <c r="J45" s="38">
        <f>E47*6.66</f>
        <v>0</v>
      </c>
      <c r="K45" s="38">
        <f>E47*2.07</f>
        <v>0</v>
      </c>
    </row>
    <row r="46" spans="1:11" ht="13.5">
      <c r="A46" s="152"/>
      <c r="B46" s="7"/>
      <c r="C46" s="7"/>
      <c r="D46" s="7"/>
      <c r="E46" s="39"/>
      <c r="F46" s="39"/>
      <c r="G46" s="39"/>
      <c r="H46" s="11">
        <f>SUM(I46:K46)</f>
        <v>0</v>
      </c>
      <c r="I46" s="11">
        <f>ROUND(I45,0)</f>
        <v>0</v>
      </c>
      <c r="J46" s="11">
        <f>ROUND(J45,0)</f>
        <v>0</v>
      </c>
      <c r="K46" s="11">
        <f>ROUND(K45,0)</f>
        <v>0</v>
      </c>
    </row>
    <row r="47" spans="1:11" ht="13.5">
      <c r="A47" s="152">
        <v>15</v>
      </c>
      <c r="B47" s="59" t="s">
        <v>13</v>
      </c>
      <c r="C47" s="7"/>
      <c r="D47" s="59"/>
      <c r="E47" s="41"/>
      <c r="F47" s="41"/>
      <c r="G47" s="42"/>
      <c r="H47" s="13">
        <f>SUM(I47:K47)</f>
        <v>0</v>
      </c>
      <c r="I47" s="13">
        <f>F47*I46</f>
        <v>0</v>
      </c>
      <c r="J47" s="13">
        <f>+J46*F47</f>
        <v>0</v>
      </c>
      <c r="K47" s="13">
        <f>K46*F47</f>
        <v>0</v>
      </c>
    </row>
    <row r="48" spans="1:11" ht="13.5">
      <c r="A48" s="152"/>
      <c r="B48" s="7"/>
      <c r="C48" s="7"/>
      <c r="D48" s="7"/>
      <c r="E48" s="43"/>
      <c r="F48" s="43"/>
      <c r="G48" s="43"/>
      <c r="H48" s="11"/>
      <c r="I48" s="38">
        <f>E50*0.27</f>
        <v>0</v>
      </c>
      <c r="J48" s="38">
        <f>E50*6.66</f>
        <v>0</v>
      </c>
      <c r="K48" s="38">
        <f>E50*2.07</f>
        <v>0</v>
      </c>
    </row>
    <row r="49" spans="1:11" ht="13.5">
      <c r="A49" s="152"/>
      <c r="B49" s="7"/>
      <c r="C49" s="7"/>
      <c r="D49" s="7"/>
      <c r="E49" s="39"/>
      <c r="F49" s="39"/>
      <c r="G49" s="39"/>
      <c r="H49" s="11">
        <f>SUM(I49:K49)</f>
        <v>0</v>
      </c>
      <c r="I49" s="11">
        <f>ROUND(I48,0)</f>
        <v>0</v>
      </c>
      <c r="J49" s="11">
        <f>ROUND(J48,0)</f>
        <v>0</v>
      </c>
      <c r="K49" s="11">
        <f>ROUND(K48,0)</f>
        <v>0</v>
      </c>
    </row>
    <row r="50" spans="1:11" ht="13.5">
      <c r="A50" s="152">
        <v>16</v>
      </c>
      <c r="B50" s="59" t="s">
        <v>13</v>
      </c>
      <c r="C50" s="7"/>
      <c r="D50" s="59"/>
      <c r="E50" s="41"/>
      <c r="F50" s="41"/>
      <c r="G50" s="42"/>
      <c r="H50" s="13">
        <f>SUM(I50:K50)</f>
        <v>0</v>
      </c>
      <c r="I50" s="13">
        <f>F50*I49</f>
        <v>0</v>
      </c>
      <c r="J50" s="13">
        <f>+J49*F50</f>
        <v>0</v>
      </c>
      <c r="K50" s="13">
        <f>K49*F50</f>
        <v>0</v>
      </c>
    </row>
    <row r="51" spans="1:11" ht="13.5">
      <c r="A51" s="152"/>
      <c r="B51" s="7"/>
      <c r="C51" s="7"/>
      <c r="D51" s="7"/>
      <c r="E51" s="43"/>
      <c r="F51" s="43"/>
      <c r="G51" s="43"/>
      <c r="H51" s="11"/>
      <c r="I51" s="38">
        <f>E53*0.27</f>
        <v>0</v>
      </c>
      <c r="J51" s="38">
        <f>E53*6.66</f>
        <v>0</v>
      </c>
      <c r="K51" s="38">
        <f>E53*2.07</f>
        <v>0</v>
      </c>
    </row>
    <row r="52" spans="1:11" ht="13.5">
      <c r="A52" s="152"/>
      <c r="B52" s="7"/>
      <c r="C52" s="7"/>
      <c r="D52" s="7"/>
      <c r="E52" s="39"/>
      <c r="F52" s="39"/>
      <c r="G52" s="39"/>
      <c r="H52" s="11">
        <f>SUM(I52:K52)</f>
        <v>0</v>
      </c>
      <c r="I52" s="11">
        <f>ROUND(I51,0)</f>
        <v>0</v>
      </c>
      <c r="J52" s="11">
        <f>ROUND(J51,0)</f>
        <v>0</v>
      </c>
      <c r="K52" s="11">
        <f>ROUND(K51,0)</f>
        <v>0</v>
      </c>
    </row>
    <row r="53" spans="1:11" ht="13.5">
      <c r="A53" s="152">
        <v>17</v>
      </c>
      <c r="B53" s="59" t="s">
        <v>13</v>
      </c>
      <c r="C53" s="7"/>
      <c r="D53" s="59"/>
      <c r="E53" s="41"/>
      <c r="F53" s="41"/>
      <c r="G53" s="42"/>
      <c r="H53" s="13">
        <f>SUM(I53:K53)</f>
        <v>0</v>
      </c>
      <c r="I53" s="13">
        <f>F53*I52</f>
        <v>0</v>
      </c>
      <c r="J53" s="13">
        <f>+J52*F53</f>
        <v>0</v>
      </c>
      <c r="K53" s="13">
        <f>K52*F53</f>
        <v>0</v>
      </c>
    </row>
    <row r="54" spans="1:11" ht="13.5">
      <c r="A54" s="152"/>
      <c r="B54" s="7"/>
      <c r="C54" s="7"/>
      <c r="D54" s="7"/>
      <c r="E54" s="43"/>
      <c r="F54" s="43"/>
      <c r="G54" s="43"/>
      <c r="H54" s="11"/>
      <c r="I54" s="38">
        <f>E56*0.27</f>
        <v>0</v>
      </c>
      <c r="J54" s="38">
        <f>E56*6.66</f>
        <v>0</v>
      </c>
      <c r="K54" s="38">
        <f>E56*2.07</f>
        <v>0</v>
      </c>
    </row>
    <row r="55" spans="1:11" ht="13.5">
      <c r="A55" s="152"/>
      <c r="B55" s="7"/>
      <c r="C55" s="7"/>
      <c r="D55" s="7"/>
      <c r="E55" s="39"/>
      <c r="F55" s="39"/>
      <c r="G55" s="39"/>
      <c r="H55" s="11">
        <f>SUM(I55:K55)</f>
        <v>0</v>
      </c>
      <c r="I55" s="11">
        <f>ROUND(I54,0)</f>
        <v>0</v>
      </c>
      <c r="J55" s="11">
        <f>ROUND(J54,0)</f>
        <v>0</v>
      </c>
      <c r="K55" s="11">
        <f>ROUND(K54,0)</f>
        <v>0</v>
      </c>
    </row>
    <row r="56" spans="1:11" ht="13.5">
      <c r="A56" s="152">
        <v>18</v>
      </c>
      <c r="B56" s="59" t="s">
        <v>13</v>
      </c>
      <c r="C56" s="7"/>
      <c r="D56" s="59"/>
      <c r="E56" s="41"/>
      <c r="F56" s="41"/>
      <c r="G56" s="42"/>
      <c r="H56" s="13">
        <f>SUM(I56:K56)</f>
        <v>0</v>
      </c>
      <c r="I56" s="13">
        <f>F56*I55</f>
        <v>0</v>
      </c>
      <c r="J56" s="13">
        <f>+J55*F56</f>
        <v>0</v>
      </c>
      <c r="K56" s="13">
        <f>K55*F56</f>
        <v>0</v>
      </c>
    </row>
    <row r="57" spans="1:11" ht="13.5">
      <c r="A57" s="152"/>
      <c r="B57" s="7"/>
      <c r="C57" s="7"/>
      <c r="D57" s="7"/>
      <c r="E57" s="43"/>
      <c r="F57" s="43"/>
      <c r="G57" s="43"/>
      <c r="H57" s="11"/>
      <c r="I57" s="38">
        <f>E59*0.27</f>
        <v>0</v>
      </c>
      <c r="J57" s="38">
        <f>E59*6.66</f>
        <v>0</v>
      </c>
      <c r="K57" s="38">
        <f>E59*2.07</f>
        <v>0</v>
      </c>
    </row>
    <row r="58" spans="1:11" ht="13.5">
      <c r="A58" s="152"/>
      <c r="B58" s="7"/>
      <c r="C58" s="7"/>
      <c r="D58" s="7"/>
      <c r="E58" s="39"/>
      <c r="F58" s="39"/>
      <c r="G58" s="39"/>
      <c r="H58" s="11">
        <f>SUM(I58:K58)</f>
        <v>0</v>
      </c>
      <c r="I58" s="11">
        <f>ROUND(I57,0)</f>
        <v>0</v>
      </c>
      <c r="J58" s="11">
        <f>ROUND(J57,0)</f>
        <v>0</v>
      </c>
      <c r="K58" s="11">
        <f>ROUND(K57,0)</f>
        <v>0</v>
      </c>
    </row>
    <row r="59" spans="1:11" ht="13.5">
      <c r="A59" s="152">
        <v>19</v>
      </c>
      <c r="B59" s="59" t="s">
        <v>13</v>
      </c>
      <c r="C59" s="7"/>
      <c r="D59" s="59"/>
      <c r="E59" s="41"/>
      <c r="F59" s="41"/>
      <c r="G59" s="42"/>
      <c r="H59" s="13">
        <f>SUM(I59:K59)</f>
        <v>0</v>
      </c>
      <c r="I59" s="13">
        <f>F59*I58</f>
        <v>0</v>
      </c>
      <c r="J59" s="13">
        <f>+J58*F59</f>
        <v>0</v>
      </c>
      <c r="K59" s="13">
        <f>K58*F59</f>
        <v>0</v>
      </c>
    </row>
    <row r="60" spans="1:11" ht="13.5">
      <c r="A60" s="152"/>
      <c r="B60" s="7"/>
      <c r="C60" s="7"/>
      <c r="D60" s="7"/>
      <c r="E60" s="43"/>
      <c r="F60" s="43"/>
      <c r="G60" s="43"/>
      <c r="H60" s="11"/>
      <c r="I60" s="38">
        <f>E62*0.27</f>
        <v>0</v>
      </c>
      <c r="J60" s="38">
        <f>E62*6.66</f>
        <v>0</v>
      </c>
      <c r="K60" s="38">
        <f>E62*2.07</f>
        <v>0</v>
      </c>
    </row>
    <row r="61" spans="1:11" ht="13.5">
      <c r="A61" s="152"/>
      <c r="B61" s="7"/>
      <c r="C61" s="7"/>
      <c r="D61" s="7"/>
      <c r="E61" s="39"/>
      <c r="F61" s="39"/>
      <c r="G61" s="39"/>
      <c r="H61" s="11">
        <f>SUM(I61:K61)</f>
        <v>0</v>
      </c>
      <c r="I61" s="11">
        <f>ROUND(I60,0)</f>
        <v>0</v>
      </c>
      <c r="J61" s="11">
        <f>ROUND(J60,0)</f>
        <v>0</v>
      </c>
      <c r="K61" s="11">
        <f>ROUND(K60,0)</f>
        <v>0</v>
      </c>
    </row>
    <row r="62" spans="1:11" ht="13.5">
      <c r="A62" s="152">
        <v>20</v>
      </c>
      <c r="B62" s="59" t="s">
        <v>13</v>
      </c>
      <c r="C62" s="7"/>
      <c r="D62" s="59"/>
      <c r="E62" s="41"/>
      <c r="F62" s="41"/>
      <c r="G62" s="42"/>
      <c r="H62" s="13">
        <f>SUM(I62:K62)</f>
        <v>0</v>
      </c>
      <c r="I62" s="13">
        <f>F62*I61</f>
        <v>0</v>
      </c>
      <c r="J62" s="13">
        <f>+J61*F62</f>
        <v>0</v>
      </c>
      <c r="K62" s="13">
        <f>K61*F62</f>
        <v>0</v>
      </c>
    </row>
    <row r="63" spans="1:11" ht="13.5">
      <c r="A63" s="152"/>
      <c r="B63" s="7"/>
      <c r="C63" s="7"/>
      <c r="D63" s="7"/>
      <c r="E63" s="43"/>
      <c r="F63" s="43"/>
      <c r="G63" s="43"/>
      <c r="H63" s="11"/>
      <c r="I63" s="38">
        <f>E65*0.27</f>
        <v>0</v>
      </c>
      <c r="J63" s="38">
        <f>E65*6.66</f>
        <v>0</v>
      </c>
      <c r="K63" s="38">
        <f>E65*2.07</f>
        <v>0</v>
      </c>
    </row>
    <row r="64" spans="1:11" ht="13.5">
      <c r="A64" s="152"/>
      <c r="B64" s="7"/>
      <c r="C64" s="7"/>
      <c r="D64" s="7"/>
      <c r="E64" s="39"/>
      <c r="F64" s="39"/>
      <c r="G64" s="39"/>
      <c r="H64" s="11">
        <f>SUM(I64:K64)</f>
        <v>0</v>
      </c>
      <c r="I64" s="11">
        <f>ROUND(I63,0)</f>
        <v>0</v>
      </c>
      <c r="J64" s="11">
        <f>ROUND(J63,0)</f>
        <v>0</v>
      </c>
      <c r="K64" s="11">
        <f>ROUND(K63,0)</f>
        <v>0</v>
      </c>
    </row>
    <row r="65" spans="1:11" ht="13.5">
      <c r="A65" s="152">
        <v>21</v>
      </c>
      <c r="B65" s="59" t="s">
        <v>13</v>
      </c>
      <c r="C65" s="7"/>
      <c r="D65" s="59"/>
      <c r="E65" s="41"/>
      <c r="F65" s="41"/>
      <c r="G65" s="42"/>
      <c r="H65" s="13">
        <f>SUM(I65:K65)</f>
        <v>0</v>
      </c>
      <c r="I65" s="13">
        <f>F65*I64</f>
        <v>0</v>
      </c>
      <c r="J65" s="13">
        <f>+J64*F65</f>
        <v>0</v>
      </c>
      <c r="K65" s="13">
        <f>K64*F65</f>
        <v>0</v>
      </c>
    </row>
    <row r="66" spans="1:11" ht="13.5">
      <c r="A66" s="152"/>
      <c r="B66" s="7"/>
      <c r="C66" s="7"/>
      <c r="D66" s="7"/>
      <c r="E66" s="43"/>
      <c r="F66" s="43"/>
      <c r="G66" s="43"/>
      <c r="H66" s="11"/>
      <c r="I66" s="38">
        <f>E68*0.27</f>
        <v>0</v>
      </c>
      <c r="J66" s="38">
        <f>E68*6.66</f>
        <v>0</v>
      </c>
      <c r="K66" s="38">
        <f>E68*2.07</f>
        <v>0</v>
      </c>
    </row>
    <row r="67" spans="1:11" ht="13.5">
      <c r="A67" s="152"/>
      <c r="B67" s="7"/>
      <c r="C67" s="7"/>
      <c r="D67" s="7"/>
      <c r="E67" s="39"/>
      <c r="F67" s="39"/>
      <c r="G67" s="39"/>
      <c r="H67" s="11">
        <f>SUM(I67:K67)</f>
        <v>0</v>
      </c>
      <c r="I67" s="11">
        <f>ROUND(I66,0)</f>
        <v>0</v>
      </c>
      <c r="J67" s="11">
        <f>ROUND(J66,0)</f>
        <v>0</v>
      </c>
      <c r="K67" s="11">
        <f>ROUND(K66,0)</f>
        <v>0</v>
      </c>
    </row>
    <row r="68" spans="1:11" ht="13.5">
      <c r="A68" s="152">
        <v>22</v>
      </c>
      <c r="B68" s="59" t="s">
        <v>13</v>
      </c>
      <c r="C68" s="7"/>
      <c r="D68" s="59"/>
      <c r="E68" s="41"/>
      <c r="F68" s="41"/>
      <c r="G68" s="42"/>
      <c r="H68" s="13">
        <f>SUM(I68:K68)</f>
        <v>0</v>
      </c>
      <c r="I68" s="13">
        <f>F68*I67</f>
        <v>0</v>
      </c>
      <c r="J68" s="13">
        <f>+J67*F68</f>
        <v>0</v>
      </c>
      <c r="K68" s="13">
        <f>K67*F68</f>
        <v>0</v>
      </c>
    </row>
    <row r="69" spans="1:11" ht="13.5">
      <c r="A69" s="152"/>
      <c r="B69" s="7"/>
      <c r="C69" s="7"/>
      <c r="D69" s="7"/>
      <c r="E69" s="43"/>
      <c r="F69" s="43"/>
      <c r="G69" s="43"/>
      <c r="H69" s="11"/>
      <c r="I69" s="38">
        <f>E71*0.27</f>
        <v>0</v>
      </c>
      <c r="J69" s="38">
        <f>E71*6.66</f>
        <v>0</v>
      </c>
      <c r="K69" s="38">
        <f>E71*2.07</f>
        <v>0</v>
      </c>
    </row>
    <row r="70" spans="1:11" ht="13.5">
      <c r="A70" s="152"/>
      <c r="B70" s="7"/>
      <c r="C70" s="7"/>
      <c r="D70" s="7"/>
      <c r="E70" s="39"/>
      <c r="F70" s="39"/>
      <c r="G70" s="39"/>
      <c r="H70" s="11">
        <f>SUM(I70:K70)</f>
        <v>0</v>
      </c>
      <c r="I70" s="11">
        <f>ROUND(I69,0)</f>
        <v>0</v>
      </c>
      <c r="J70" s="11">
        <f>ROUND(J69,0)</f>
        <v>0</v>
      </c>
      <c r="K70" s="11">
        <f>ROUND(K69,0)</f>
        <v>0</v>
      </c>
    </row>
    <row r="71" spans="1:11" ht="13.5">
      <c r="A71" s="152">
        <v>23</v>
      </c>
      <c r="B71" s="59" t="s">
        <v>13</v>
      </c>
      <c r="C71" s="7"/>
      <c r="D71" s="59"/>
      <c r="E71" s="41"/>
      <c r="F71" s="41"/>
      <c r="G71" s="42"/>
      <c r="H71" s="13">
        <f>SUM(I71:K71)</f>
        <v>0</v>
      </c>
      <c r="I71" s="13">
        <f>F71*I70</f>
        <v>0</v>
      </c>
      <c r="J71" s="13">
        <f>+J70*F71</f>
        <v>0</v>
      </c>
      <c r="K71" s="13">
        <f>K70*F71</f>
        <v>0</v>
      </c>
    </row>
    <row r="72" spans="1:11" ht="13.5">
      <c r="A72" s="152"/>
      <c r="B72" s="7"/>
      <c r="C72" s="7"/>
      <c r="D72" s="7"/>
      <c r="E72" s="43"/>
      <c r="F72" s="43"/>
      <c r="G72" s="43"/>
      <c r="H72" s="11"/>
      <c r="I72" s="38">
        <f>E74*0.27</f>
        <v>0</v>
      </c>
      <c r="J72" s="38">
        <f>E74*6.66</f>
        <v>0</v>
      </c>
      <c r="K72" s="38">
        <f>E74*2.07</f>
        <v>0</v>
      </c>
    </row>
    <row r="73" spans="1:11" ht="13.5">
      <c r="A73" s="152"/>
      <c r="B73" s="7"/>
      <c r="C73" s="7"/>
      <c r="D73" s="7"/>
      <c r="E73" s="39"/>
      <c r="F73" s="39"/>
      <c r="G73" s="39"/>
      <c r="H73" s="11">
        <f>SUM(I73:K73)</f>
        <v>0</v>
      </c>
      <c r="I73" s="11">
        <f>ROUND(I72,0)</f>
        <v>0</v>
      </c>
      <c r="J73" s="11">
        <f>ROUND(J72,0)</f>
        <v>0</v>
      </c>
      <c r="K73" s="11">
        <f>ROUND(K72,0)</f>
        <v>0</v>
      </c>
    </row>
    <row r="74" spans="1:11" ht="13.5">
      <c r="A74" s="152">
        <v>24</v>
      </c>
      <c r="B74" s="59" t="s">
        <v>13</v>
      </c>
      <c r="C74" s="7"/>
      <c r="D74" s="59"/>
      <c r="E74" s="41"/>
      <c r="F74" s="41"/>
      <c r="G74" s="42"/>
      <c r="H74" s="13">
        <f>SUM(I74:K74)</f>
        <v>0</v>
      </c>
      <c r="I74" s="13">
        <f>F74*I73</f>
        <v>0</v>
      </c>
      <c r="J74" s="13">
        <f>+J73*F74</f>
        <v>0</v>
      </c>
      <c r="K74" s="13">
        <f>K73*F74</f>
        <v>0</v>
      </c>
    </row>
    <row r="75" spans="1:11" ht="13.5">
      <c r="A75" s="152"/>
      <c r="B75" s="7"/>
      <c r="C75" s="7"/>
      <c r="D75" s="7"/>
      <c r="E75" s="43"/>
      <c r="F75" s="43"/>
      <c r="G75" s="43"/>
      <c r="H75" s="11"/>
      <c r="I75" s="38">
        <f>E77*0.27</f>
        <v>0</v>
      </c>
      <c r="J75" s="38">
        <f>E77*6.66</f>
        <v>0</v>
      </c>
      <c r="K75" s="38">
        <f>E77*2.07</f>
        <v>0</v>
      </c>
    </row>
    <row r="76" spans="1:11" ht="13.5">
      <c r="A76" s="152"/>
      <c r="B76" s="7"/>
      <c r="C76" s="7"/>
      <c r="D76" s="7"/>
      <c r="E76" s="39"/>
      <c r="F76" s="39"/>
      <c r="G76" s="39"/>
      <c r="H76" s="11">
        <f>SUM(I76:K76)</f>
        <v>0</v>
      </c>
      <c r="I76" s="11">
        <f>ROUND(I75,0)</f>
        <v>0</v>
      </c>
      <c r="J76" s="11">
        <f>ROUND(J75,0)</f>
        <v>0</v>
      </c>
      <c r="K76" s="11">
        <f>ROUND(K75,0)</f>
        <v>0</v>
      </c>
    </row>
    <row r="77" spans="1:11" ht="13.5">
      <c r="A77" s="152">
        <v>25</v>
      </c>
      <c r="B77" s="59" t="s">
        <v>13</v>
      </c>
      <c r="C77" s="7"/>
      <c r="D77" s="59"/>
      <c r="E77" s="41"/>
      <c r="F77" s="41"/>
      <c r="G77" s="42"/>
      <c r="H77" s="13">
        <f>SUM(I77:K77)</f>
        <v>0</v>
      </c>
      <c r="I77" s="13">
        <f>F77*I76</f>
        <v>0</v>
      </c>
      <c r="J77" s="13">
        <f>+J76*F77</f>
        <v>0</v>
      </c>
      <c r="K77" s="13">
        <f>K76*F77</f>
        <v>0</v>
      </c>
    </row>
    <row r="78" spans="1:11" ht="13.5">
      <c r="A78" s="152"/>
      <c r="B78" s="7"/>
      <c r="C78" s="7"/>
      <c r="D78" s="7"/>
      <c r="E78" s="43"/>
      <c r="F78" s="43"/>
      <c r="G78" s="43"/>
      <c r="H78" s="11"/>
      <c r="I78" s="38">
        <f>E80*0.27</f>
        <v>0</v>
      </c>
      <c r="J78" s="38">
        <f>E80*6.66</f>
        <v>0</v>
      </c>
      <c r="K78" s="38">
        <f>E80*2.07</f>
        <v>0</v>
      </c>
    </row>
    <row r="79" spans="1:11" ht="13.5">
      <c r="A79" s="152"/>
      <c r="B79" s="7"/>
      <c r="C79" s="7"/>
      <c r="D79" s="7"/>
      <c r="E79" s="39"/>
      <c r="F79" s="39"/>
      <c r="G79" s="39"/>
      <c r="H79" s="11">
        <f>SUM(I79:K79)</f>
        <v>0</v>
      </c>
      <c r="I79" s="11">
        <f>ROUND(I78,0)</f>
        <v>0</v>
      </c>
      <c r="J79" s="11">
        <f>ROUND(J78,0)</f>
        <v>0</v>
      </c>
      <c r="K79" s="11">
        <f>ROUND(K78,0)</f>
        <v>0</v>
      </c>
    </row>
    <row r="80" spans="1:11" ht="13.5">
      <c r="A80" s="192">
        <v>26</v>
      </c>
      <c r="B80" s="202" t="s">
        <v>13</v>
      </c>
      <c r="C80" s="201"/>
      <c r="D80" s="202"/>
      <c r="E80" s="195"/>
      <c r="F80" s="195"/>
      <c r="G80" s="193"/>
      <c r="H80" s="194">
        <f>SUM(I80:K80)</f>
        <v>0</v>
      </c>
      <c r="I80" s="194">
        <f>F80*I79</f>
        <v>0</v>
      </c>
      <c r="J80" s="194">
        <f>+J79*F80</f>
        <v>0</v>
      </c>
      <c r="K80" s="194">
        <f>K79*F80</f>
        <v>0</v>
      </c>
    </row>
  </sheetData>
  <sheetProtection/>
  <mergeCells count="2">
    <mergeCell ref="B1:F1"/>
    <mergeCell ref="B2:D2"/>
  </mergeCells>
  <printOptions/>
  <pageMargins left="0.2362204724409449" right="0.2362204724409449" top="0.5905511811023623" bottom="0.5905511811023623" header="0.5118110236220472" footer="0.5118110236220472"/>
  <pageSetup fitToHeight="3" fitToWidth="1" horizontalDpi="600" verticalDpi="600" orientation="portrait" paperSize="9" scale="61" r:id="rId3"/>
  <legacyDrawing r:id="rId2"/>
</worksheet>
</file>

<file path=xl/worksheets/sheet15.xml><?xml version="1.0" encoding="utf-8"?>
<worksheet xmlns="http://schemas.openxmlformats.org/spreadsheetml/2006/main" xmlns:r="http://schemas.openxmlformats.org/officeDocument/2006/relationships">
  <sheetPr>
    <tabColor indexed="22"/>
  </sheetPr>
  <dimension ref="A1:L80"/>
  <sheetViews>
    <sheetView zoomScale="80" zoomScaleNormal="80" zoomScalePageLayoutView="0" workbookViewId="0" topLeftCell="A1">
      <selection activeCell="E5" sqref="E5"/>
    </sheetView>
  </sheetViews>
  <sheetFormatPr defaultColWidth="9.140625" defaultRowHeight="12.75"/>
  <cols>
    <col min="1" max="1" width="3.57421875" style="151" customWidth="1"/>
    <col min="2" max="2" width="11.28125" style="3" customWidth="1"/>
    <col min="3" max="3" width="35.28125" style="3" customWidth="1"/>
    <col min="4" max="4" width="9.140625" style="3" customWidth="1"/>
    <col min="5" max="5" width="10.7109375" style="47" bestFit="1" customWidth="1"/>
    <col min="6" max="6" width="8.7109375" style="47" customWidth="1"/>
    <col min="7" max="7" width="13.7109375" style="47" customWidth="1"/>
    <col min="8" max="8" width="17.7109375" style="15" customWidth="1"/>
    <col min="9" max="9" width="13.57421875" style="15" customWidth="1"/>
    <col min="10" max="10" width="14.00390625" style="15" customWidth="1"/>
    <col min="11" max="11" width="15.28125" style="15" customWidth="1"/>
    <col min="12" max="16384" width="9.140625" style="3" customWidth="1"/>
  </cols>
  <sheetData>
    <row r="1" spans="1:11" s="144" customFormat="1" ht="30.75" customHeight="1" thickBot="1">
      <c r="A1" s="150"/>
      <c r="B1" s="292" t="s">
        <v>60</v>
      </c>
      <c r="C1" s="293"/>
      <c r="D1" s="293"/>
      <c r="E1" s="293"/>
      <c r="F1" s="293"/>
      <c r="G1" s="139" t="s">
        <v>30</v>
      </c>
      <c r="H1" s="17">
        <f>I1+J1+K1</f>
        <v>0</v>
      </c>
      <c r="I1" s="17">
        <f>I5+I8+I11+I14+I17+I20+I23+I26+I29+I32+I35+I38+I41+I44+I47+I50+I53+I56+I59+I62+I65+I68+I71+I74+I77+I80</f>
        <v>0</v>
      </c>
      <c r="J1" s="17">
        <f>J5+J8+J11+J14+J17+J20+J23+J26+J29+J32+J35+J38+J41+J44+J47+J50+J53+J56+J59+J62+J65+J68+J71+J74+J77+J80</f>
        <v>0</v>
      </c>
      <c r="K1" s="17">
        <f>K5+K8+K11+K14+K17+K20+K23+K26+K29+K32+K35+K38+K41+K44+K47+K50+K53+K56+K59+K62+K65+K68+K71+K74+K77+K80</f>
        <v>0</v>
      </c>
    </row>
    <row r="2" spans="1:11" s="144" customFormat="1" ht="27.75" customHeight="1" thickBot="1">
      <c r="A2" s="151"/>
      <c r="B2" s="297"/>
      <c r="C2" s="298"/>
      <c r="D2" s="299"/>
      <c r="E2" s="140" t="s">
        <v>19</v>
      </c>
      <c r="F2" s="140" t="s">
        <v>21</v>
      </c>
      <c r="G2" s="141" t="s">
        <v>22</v>
      </c>
      <c r="H2" s="142" t="s">
        <v>45</v>
      </c>
      <c r="I2" s="143" t="s">
        <v>43</v>
      </c>
      <c r="J2" s="143" t="s">
        <v>2</v>
      </c>
      <c r="K2" s="143" t="s">
        <v>46</v>
      </c>
    </row>
    <row r="3" spans="2:11" ht="15">
      <c r="B3" s="7"/>
      <c r="C3" s="7"/>
      <c r="D3" s="7"/>
      <c r="E3" s="39"/>
      <c r="F3" s="39"/>
      <c r="G3" s="39"/>
      <c r="H3" s="11"/>
      <c r="I3" s="38">
        <f>E5*0.27</f>
        <v>0</v>
      </c>
      <c r="J3" s="38">
        <f>E5*6.66</f>
        <v>0</v>
      </c>
      <c r="K3" s="38">
        <f>E5*2.07</f>
        <v>0</v>
      </c>
    </row>
    <row r="4" spans="2:11" ht="15">
      <c r="B4" s="7"/>
      <c r="C4" s="7"/>
      <c r="D4" s="7"/>
      <c r="E4" s="39"/>
      <c r="F4" s="39"/>
      <c r="G4" s="39"/>
      <c r="H4" s="70">
        <f>SUM(I4:K4)</f>
        <v>0</v>
      </c>
      <c r="I4" s="70">
        <f>ROUND(I3,0)</f>
        <v>0</v>
      </c>
      <c r="J4" s="70">
        <f>ROUND(J3,0)</f>
        <v>0</v>
      </c>
      <c r="K4" s="70">
        <f>ROUND(K3,0)</f>
        <v>0</v>
      </c>
    </row>
    <row r="5" spans="1:11" ht="15">
      <c r="A5" s="152">
        <v>1</v>
      </c>
      <c r="B5" s="291" t="s">
        <v>16</v>
      </c>
      <c r="C5" s="291"/>
      <c r="D5" s="291"/>
      <c r="E5" s="211"/>
      <c r="F5" s="212"/>
      <c r="G5" s="213"/>
      <c r="H5" s="13">
        <f>SUM(I5:K5)</f>
        <v>0</v>
      </c>
      <c r="I5" s="13">
        <f>F5*I4</f>
        <v>0</v>
      </c>
      <c r="J5" s="13">
        <f>+J4*F5</f>
        <v>0</v>
      </c>
      <c r="K5" s="13">
        <f>K4*F5</f>
        <v>0</v>
      </c>
    </row>
    <row r="6" spans="1:11" ht="13.5">
      <c r="A6" s="152"/>
      <c r="B6" s="7"/>
      <c r="C6" s="7"/>
      <c r="D6" s="7"/>
      <c r="E6" s="43"/>
      <c r="F6" s="43"/>
      <c r="G6" s="43"/>
      <c r="H6" s="11"/>
      <c r="I6" s="38">
        <f>E8*0.27</f>
        <v>0</v>
      </c>
      <c r="J6" s="38">
        <f>E8*6.66</f>
        <v>0</v>
      </c>
      <c r="K6" s="38">
        <f>E8*2.07</f>
        <v>0</v>
      </c>
    </row>
    <row r="7" spans="2:11" ht="13.5">
      <c r="B7" s="7"/>
      <c r="C7" s="7"/>
      <c r="D7" s="7"/>
      <c r="E7" s="39"/>
      <c r="F7" s="39"/>
      <c r="G7" s="39"/>
      <c r="H7" s="11">
        <f>SUM(I7:K7)</f>
        <v>0</v>
      </c>
      <c r="I7" s="11">
        <f>ROUND(I6,0)</f>
        <v>0</v>
      </c>
      <c r="J7" s="11">
        <f>ROUND(J6,0)</f>
        <v>0</v>
      </c>
      <c r="K7" s="11">
        <f>ROUND(K6,0)</f>
        <v>0</v>
      </c>
    </row>
    <row r="8" spans="1:11" ht="13.5">
      <c r="A8" s="152">
        <v>2</v>
      </c>
      <c r="B8" s="291" t="s">
        <v>16</v>
      </c>
      <c r="C8" s="291"/>
      <c r="D8" s="291"/>
      <c r="E8" s="41"/>
      <c r="F8" s="41"/>
      <c r="G8" s="42"/>
      <c r="H8" s="13">
        <f>SUM(I8:K8)</f>
        <v>0</v>
      </c>
      <c r="I8" s="13">
        <f>F8*I7</f>
        <v>0</v>
      </c>
      <c r="J8" s="13">
        <f>+J7*F8</f>
        <v>0</v>
      </c>
      <c r="K8" s="13">
        <f>K7*F8</f>
        <v>0</v>
      </c>
    </row>
    <row r="9" spans="1:11" ht="13.5">
      <c r="A9" s="152"/>
      <c r="B9" s="7"/>
      <c r="C9" s="7"/>
      <c r="D9" s="7"/>
      <c r="E9" s="43"/>
      <c r="F9" s="43"/>
      <c r="G9" s="43"/>
      <c r="H9" s="11"/>
      <c r="I9" s="38">
        <f>E11*0.27</f>
        <v>0</v>
      </c>
      <c r="J9" s="38">
        <f>E11*6.66</f>
        <v>0</v>
      </c>
      <c r="K9" s="38">
        <f>E11*2.07</f>
        <v>0</v>
      </c>
    </row>
    <row r="10" spans="1:11" ht="13.5">
      <c r="A10" s="152"/>
      <c r="B10" s="7"/>
      <c r="C10" s="7"/>
      <c r="D10" s="7"/>
      <c r="E10" s="39"/>
      <c r="F10" s="39"/>
      <c r="G10" s="39"/>
      <c r="H10" s="11">
        <f>SUM(I10:K10)</f>
        <v>0</v>
      </c>
      <c r="I10" s="11">
        <f>ROUND(I9,0)</f>
        <v>0</v>
      </c>
      <c r="J10" s="11">
        <f>ROUND(J9,0)</f>
        <v>0</v>
      </c>
      <c r="K10" s="11">
        <f>ROUND(K9,0)</f>
        <v>0</v>
      </c>
    </row>
    <row r="11" spans="1:11" ht="13.5">
      <c r="A11" s="152">
        <v>3</v>
      </c>
      <c r="B11" s="291" t="s">
        <v>16</v>
      </c>
      <c r="C11" s="291"/>
      <c r="D11" s="291"/>
      <c r="E11" s="41"/>
      <c r="F11" s="41"/>
      <c r="G11" s="42"/>
      <c r="H11" s="13">
        <f>SUM(I11:K11)</f>
        <v>0</v>
      </c>
      <c r="I11" s="13">
        <f>F11*I10</f>
        <v>0</v>
      </c>
      <c r="J11" s="13">
        <f>+J10*F11</f>
        <v>0</v>
      </c>
      <c r="K11" s="13">
        <f>K10*F11</f>
        <v>0</v>
      </c>
    </row>
    <row r="12" spans="1:11" ht="13.5">
      <c r="A12" s="152"/>
      <c r="B12" s="7"/>
      <c r="C12" s="7"/>
      <c r="D12" s="7"/>
      <c r="E12" s="43"/>
      <c r="F12" s="43"/>
      <c r="G12" s="43"/>
      <c r="H12" s="11"/>
      <c r="I12" s="38">
        <f>E14*0.27</f>
        <v>0</v>
      </c>
      <c r="J12" s="38">
        <f>E14*6.66</f>
        <v>0</v>
      </c>
      <c r="K12" s="38">
        <f>E14*2.07</f>
        <v>0</v>
      </c>
    </row>
    <row r="13" spans="1:11" ht="13.5">
      <c r="A13" s="152"/>
      <c r="B13" s="7"/>
      <c r="C13" s="7"/>
      <c r="D13" s="7"/>
      <c r="E13" s="39"/>
      <c r="F13" s="39"/>
      <c r="G13" s="39"/>
      <c r="H13" s="11">
        <f>SUM(I13:K13)</f>
        <v>0</v>
      </c>
      <c r="I13" s="11">
        <f>ROUND(I12,0)</f>
        <v>0</v>
      </c>
      <c r="J13" s="11">
        <f>ROUND(J12,0)</f>
        <v>0</v>
      </c>
      <c r="K13" s="11">
        <f>ROUND(K12,0)</f>
        <v>0</v>
      </c>
    </row>
    <row r="14" spans="1:11" ht="13.5">
      <c r="A14" s="152">
        <v>4</v>
      </c>
      <c r="B14" s="291" t="s">
        <v>16</v>
      </c>
      <c r="C14" s="291"/>
      <c r="D14" s="291"/>
      <c r="E14" s="41"/>
      <c r="F14" s="41"/>
      <c r="G14" s="42"/>
      <c r="H14" s="13">
        <f>SUM(I14:K14)</f>
        <v>0</v>
      </c>
      <c r="I14" s="13">
        <f>F14*I13</f>
        <v>0</v>
      </c>
      <c r="J14" s="13">
        <f>+J13*F14</f>
        <v>0</v>
      </c>
      <c r="K14" s="13">
        <f>K13*F14</f>
        <v>0</v>
      </c>
    </row>
    <row r="15" spans="1:11" ht="13.5">
      <c r="A15" s="152"/>
      <c r="B15" s="7"/>
      <c r="C15" s="7"/>
      <c r="D15" s="7"/>
      <c r="E15" s="43"/>
      <c r="F15" s="43"/>
      <c r="G15" s="43"/>
      <c r="H15" s="11"/>
      <c r="I15" s="38">
        <f>E17*0.27</f>
        <v>0</v>
      </c>
      <c r="J15" s="38">
        <f>E17*6.66</f>
        <v>0</v>
      </c>
      <c r="K15" s="38">
        <f>E17*2.07</f>
        <v>0</v>
      </c>
    </row>
    <row r="16" spans="1:11" ht="13.5">
      <c r="A16" s="152"/>
      <c r="B16" s="7"/>
      <c r="C16" s="7"/>
      <c r="D16" s="7"/>
      <c r="E16" s="39"/>
      <c r="F16" s="39"/>
      <c r="G16" s="39"/>
      <c r="H16" s="11">
        <f>SUM(I16:K16)</f>
        <v>0</v>
      </c>
      <c r="I16" s="11">
        <f>ROUND(I15,0)</f>
        <v>0</v>
      </c>
      <c r="J16" s="11">
        <f>ROUND(J15,0)</f>
        <v>0</v>
      </c>
      <c r="K16" s="11">
        <f>ROUND(K15,0)</f>
        <v>0</v>
      </c>
    </row>
    <row r="17" spans="1:11" ht="13.5">
      <c r="A17" s="152">
        <v>5</v>
      </c>
      <c r="B17" s="291" t="s">
        <v>16</v>
      </c>
      <c r="C17" s="291"/>
      <c r="D17" s="291"/>
      <c r="E17" s="41"/>
      <c r="F17" s="41"/>
      <c r="G17" s="42"/>
      <c r="H17" s="13">
        <f>SUM(I17:K17)</f>
        <v>0</v>
      </c>
      <c r="I17" s="13">
        <f>F17*I16</f>
        <v>0</v>
      </c>
      <c r="J17" s="13">
        <f>+J16*F17</f>
        <v>0</v>
      </c>
      <c r="K17" s="13">
        <f>K16*F17</f>
        <v>0</v>
      </c>
    </row>
    <row r="18" spans="1:11" ht="13.5">
      <c r="A18" s="152"/>
      <c r="B18" s="7"/>
      <c r="C18" s="7"/>
      <c r="D18" s="7"/>
      <c r="E18" s="43"/>
      <c r="F18" s="43"/>
      <c r="G18" s="43"/>
      <c r="H18" s="11"/>
      <c r="I18" s="38">
        <f>E20*0.27</f>
        <v>0</v>
      </c>
      <c r="J18" s="38">
        <f>E20*6.66</f>
        <v>0</v>
      </c>
      <c r="K18" s="38">
        <f>E20*2.07</f>
        <v>0</v>
      </c>
    </row>
    <row r="19" spans="1:11" ht="13.5">
      <c r="A19" s="152"/>
      <c r="B19" s="7"/>
      <c r="C19" s="7"/>
      <c r="D19" s="7"/>
      <c r="E19" s="39"/>
      <c r="F19" s="39"/>
      <c r="G19" s="39"/>
      <c r="H19" s="11">
        <f>SUM(I19:K19)</f>
        <v>0</v>
      </c>
      <c r="I19" s="11">
        <f>ROUND(I18,0)</f>
        <v>0</v>
      </c>
      <c r="J19" s="11">
        <f>ROUND(J18,0)</f>
        <v>0</v>
      </c>
      <c r="K19" s="11">
        <f>ROUND(K18,0)</f>
        <v>0</v>
      </c>
    </row>
    <row r="20" spans="1:11" ht="13.5">
      <c r="A20" s="152">
        <v>6</v>
      </c>
      <c r="B20" s="291" t="s">
        <v>16</v>
      </c>
      <c r="C20" s="291"/>
      <c r="D20" s="291"/>
      <c r="E20" s="41"/>
      <c r="F20" s="41"/>
      <c r="G20" s="42"/>
      <c r="H20" s="13">
        <f>SUM(I20:K20)</f>
        <v>0</v>
      </c>
      <c r="I20" s="13">
        <f>F20*I19</f>
        <v>0</v>
      </c>
      <c r="J20" s="13">
        <f>+J19*F20</f>
        <v>0</v>
      </c>
      <c r="K20" s="13">
        <f>K19*F20</f>
        <v>0</v>
      </c>
    </row>
    <row r="21" spans="1:11" ht="13.5">
      <c r="A21" s="152"/>
      <c r="B21" s="7"/>
      <c r="C21" s="7"/>
      <c r="D21" s="7"/>
      <c r="E21" s="43"/>
      <c r="F21" s="43"/>
      <c r="G21" s="43"/>
      <c r="H21" s="11"/>
      <c r="I21" s="38">
        <f>E23*0.27</f>
        <v>0</v>
      </c>
      <c r="J21" s="38">
        <f>E23*6.66</f>
        <v>0</v>
      </c>
      <c r="K21" s="38">
        <f>E23*2.07</f>
        <v>0</v>
      </c>
    </row>
    <row r="22" spans="1:11" ht="13.5">
      <c r="A22" s="152"/>
      <c r="B22" s="7"/>
      <c r="C22" s="7"/>
      <c r="D22" s="7"/>
      <c r="E22" s="39"/>
      <c r="F22" s="39"/>
      <c r="G22" s="39"/>
      <c r="H22" s="11">
        <f>SUM(I22:K22)</f>
        <v>0</v>
      </c>
      <c r="I22" s="11">
        <f>ROUND(I21,0)</f>
        <v>0</v>
      </c>
      <c r="J22" s="11">
        <f>ROUND(J21,0)</f>
        <v>0</v>
      </c>
      <c r="K22" s="11">
        <f>ROUND(K21,0)</f>
        <v>0</v>
      </c>
    </row>
    <row r="23" spans="1:11" ht="13.5">
      <c r="A23" s="152">
        <v>7</v>
      </c>
      <c r="B23" s="291" t="s">
        <v>16</v>
      </c>
      <c r="C23" s="291"/>
      <c r="D23" s="291"/>
      <c r="E23" s="41"/>
      <c r="F23" s="41"/>
      <c r="G23" s="42"/>
      <c r="H23" s="13">
        <f>SUM(I23:K23)</f>
        <v>0</v>
      </c>
      <c r="I23" s="13">
        <f>F23*I22</f>
        <v>0</v>
      </c>
      <c r="J23" s="13">
        <f>+J22*F23</f>
        <v>0</v>
      </c>
      <c r="K23" s="13">
        <f>K22*F23</f>
        <v>0</v>
      </c>
    </row>
    <row r="24" spans="1:11" ht="13.5">
      <c r="A24" s="152"/>
      <c r="B24" s="7"/>
      <c r="C24" s="7"/>
      <c r="D24" s="7"/>
      <c r="E24" s="43"/>
      <c r="F24" s="43"/>
      <c r="G24" s="43"/>
      <c r="H24" s="11"/>
      <c r="I24" s="38">
        <f>E26*0.27</f>
        <v>0</v>
      </c>
      <c r="J24" s="38">
        <f>E26*6.66</f>
        <v>0</v>
      </c>
      <c r="K24" s="38">
        <f>E26*2.07</f>
        <v>0</v>
      </c>
    </row>
    <row r="25" spans="1:11" ht="13.5">
      <c r="A25" s="152"/>
      <c r="B25" s="7"/>
      <c r="C25" s="7"/>
      <c r="D25" s="7"/>
      <c r="E25" s="39"/>
      <c r="F25" s="39"/>
      <c r="G25" s="39"/>
      <c r="H25" s="11">
        <f>SUM(I25:K25)</f>
        <v>0</v>
      </c>
      <c r="I25" s="11">
        <f>ROUND(I24,0)</f>
        <v>0</v>
      </c>
      <c r="J25" s="11">
        <f>ROUND(J24,0)</f>
        <v>0</v>
      </c>
      <c r="K25" s="11">
        <f>ROUND(K24,0)</f>
        <v>0</v>
      </c>
    </row>
    <row r="26" spans="1:11" ht="13.5">
      <c r="A26" s="152">
        <v>8</v>
      </c>
      <c r="B26" s="291" t="s">
        <v>16</v>
      </c>
      <c r="C26" s="291"/>
      <c r="D26" s="291"/>
      <c r="E26" s="41"/>
      <c r="F26" s="41"/>
      <c r="G26" s="42"/>
      <c r="H26" s="13">
        <f>SUM(I26:K26)</f>
        <v>0</v>
      </c>
      <c r="I26" s="13">
        <f>F26*I25</f>
        <v>0</v>
      </c>
      <c r="J26" s="13">
        <f>+J25*F26</f>
        <v>0</v>
      </c>
      <c r="K26" s="13">
        <f>K25*F26</f>
        <v>0</v>
      </c>
    </row>
    <row r="27" spans="1:11" ht="13.5">
      <c r="A27" s="152"/>
      <c r="B27" s="7"/>
      <c r="C27" s="7"/>
      <c r="D27" s="7"/>
      <c r="E27" s="43"/>
      <c r="F27" s="43"/>
      <c r="G27" s="43"/>
      <c r="H27" s="11"/>
      <c r="I27" s="38">
        <f>E29*0.27</f>
        <v>0</v>
      </c>
      <c r="J27" s="38">
        <f>E29*6.66</f>
        <v>0</v>
      </c>
      <c r="K27" s="38">
        <f>E29*2.07</f>
        <v>0</v>
      </c>
    </row>
    <row r="28" spans="1:11" ht="13.5">
      <c r="A28" s="152"/>
      <c r="B28" s="7"/>
      <c r="C28" s="7"/>
      <c r="D28" s="7"/>
      <c r="E28" s="39"/>
      <c r="F28" s="39"/>
      <c r="G28" s="39"/>
      <c r="H28" s="11">
        <f>SUM(I28:K28)</f>
        <v>0</v>
      </c>
      <c r="I28" s="11">
        <f>ROUND(I27,0)</f>
        <v>0</v>
      </c>
      <c r="J28" s="11">
        <f>ROUND(J27,0)</f>
        <v>0</v>
      </c>
      <c r="K28" s="11">
        <f>ROUND(K27,0)</f>
        <v>0</v>
      </c>
    </row>
    <row r="29" spans="1:11" ht="13.5">
      <c r="A29" s="152">
        <v>9</v>
      </c>
      <c r="B29" s="291" t="s">
        <v>16</v>
      </c>
      <c r="C29" s="291"/>
      <c r="D29" s="291"/>
      <c r="E29" s="41"/>
      <c r="F29" s="41"/>
      <c r="G29" s="42"/>
      <c r="H29" s="13">
        <f>SUM(I29:K29)</f>
        <v>0</v>
      </c>
      <c r="I29" s="13">
        <f>F29*I28</f>
        <v>0</v>
      </c>
      <c r="J29" s="13">
        <f>+J28*F29</f>
        <v>0</v>
      </c>
      <c r="K29" s="13">
        <f>K28*F29</f>
        <v>0</v>
      </c>
    </row>
    <row r="30" spans="1:11" ht="13.5">
      <c r="A30" s="152"/>
      <c r="B30" s="7"/>
      <c r="C30" s="7"/>
      <c r="D30" s="7"/>
      <c r="E30" s="43"/>
      <c r="F30" s="43"/>
      <c r="G30" s="43"/>
      <c r="H30" s="11"/>
      <c r="I30" s="38">
        <f>E32*0.27</f>
        <v>0</v>
      </c>
      <c r="J30" s="38">
        <f>E32*6.66</f>
        <v>0</v>
      </c>
      <c r="K30" s="38">
        <f>E32*2.07</f>
        <v>0</v>
      </c>
    </row>
    <row r="31" spans="1:11" ht="13.5">
      <c r="A31" s="152"/>
      <c r="B31" s="7"/>
      <c r="C31" s="7"/>
      <c r="D31" s="7"/>
      <c r="E31" s="39"/>
      <c r="F31" s="39"/>
      <c r="G31" s="39"/>
      <c r="H31" s="11">
        <f>SUM(I31:K31)</f>
        <v>0</v>
      </c>
      <c r="I31" s="11">
        <f>ROUND(I30,0)</f>
        <v>0</v>
      </c>
      <c r="J31" s="11">
        <f>ROUND(J30,0)</f>
        <v>0</v>
      </c>
      <c r="K31" s="11">
        <f>ROUND(K30,0)</f>
        <v>0</v>
      </c>
    </row>
    <row r="32" spans="1:11" ht="13.5">
      <c r="A32" s="152">
        <v>10</v>
      </c>
      <c r="B32" s="291" t="s">
        <v>16</v>
      </c>
      <c r="C32" s="291"/>
      <c r="D32" s="291"/>
      <c r="E32" s="41"/>
      <c r="F32" s="41"/>
      <c r="G32" s="42"/>
      <c r="H32" s="13">
        <f>SUM(I32:K32)</f>
        <v>0</v>
      </c>
      <c r="I32" s="13">
        <f>F32*I31</f>
        <v>0</v>
      </c>
      <c r="J32" s="13">
        <f>+J31*F32</f>
        <v>0</v>
      </c>
      <c r="K32" s="13">
        <f>K31*F32</f>
        <v>0</v>
      </c>
    </row>
    <row r="33" spans="1:11" ht="13.5">
      <c r="A33" s="152"/>
      <c r="B33" s="7"/>
      <c r="C33" s="7"/>
      <c r="D33" s="7"/>
      <c r="E33" s="43"/>
      <c r="F33" s="43"/>
      <c r="G33" s="43"/>
      <c r="H33" s="11"/>
      <c r="I33" s="38">
        <f>E35*0.27</f>
        <v>0</v>
      </c>
      <c r="J33" s="38">
        <f>E35*6.66</f>
        <v>0</v>
      </c>
      <c r="K33" s="38">
        <f>E35*2.07</f>
        <v>0</v>
      </c>
    </row>
    <row r="34" spans="1:11" ht="13.5">
      <c r="A34" s="152"/>
      <c r="B34" s="7"/>
      <c r="C34" s="7"/>
      <c r="D34" s="7"/>
      <c r="E34" s="39"/>
      <c r="F34" s="39"/>
      <c r="G34" s="39"/>
      <c r="H34" s="11">
        <f>SUM(I34:K34)</f>
        <v>0</v>
      </c>
      <c r="I34" s="11">
        <f>ROUND(I33,0)</f>
        <v>0</v>
      </c>
      <c r="J34" s="11">
        <f>ROUND(J33,0)</f>
        <v>0</v>
      </c>
      <c r="K34" s="11">
        <f>ROUND(K33,0)</f>
        <v>0</v>
      </c>
    </row>
    <row r="35" spans="1:11" ht="13.5">
      <c r="A35" s="152">
        <v>11</v>
      </c>
      <c r="B35" s="291" t="s">
        <v>16</v>
      </c>
      <c r="C35" s="291"/>
      <c r="D35" s="291"/>
      <c r="E35" s="41"/>
      <c r="F35" s="41"/>
      <c r="G35" s="42"/>
      <c r="H35" s="13">
        <f>SUM(I35:K35)</f>
        <v>0</v>
      </c>
      <c r="I35" s="13">
        <f>F35*I34</f>
        <v>0</v>
      </c>
      <c r="J35" s="13">
        <f>+J34*F35</f>
        <v>0</v>
      </c>
      <c r="K35" s="13">
        <f>K34*F35</f>
        <v>0</v>
      </c>
    </row>
    <row r="36" spans="1:11" ht="13.5">
      <c r="A36" s="152"/>
      <c r="B36" s="7"/>
      <c r="C36" s="7"/>
      <c r="D36" s="7"/>
      <c r="E36" s="43"/>
      <c r="F36" s="43"/>
      <c r="G36" s="43"/>
      <c r="H36" s="11"/>
      <c r="I36" s="38">
        <f>E38*0.27</f>
        <v>0</v>
      </c>
      <c r="J36" s="38">
        <f>E38*6.66</f>
        <v>0</v>
      </c>
      <c r="K36" s="38">
        <f>E38*2.07</f>
        <v>0</v>
      </c>
    </row>
    <row r="37" spans="1:11" ht="13.5">
      <c r="A37" s="152"/>
      <c r="B37" s="7"/>
      <c r="C37" s="7"/>
      <c r="D37" s="7"/>
      <c r="E37" s="39"/>
      <c r="F37" s="39"/>
      <c r="G37" s="39"/>
      <c r="H37" s="11">
        <f>SUM(I37:K37)</f>
        <v>0</v>
      </c>
      <c r="I37" s="11">
        <f>ROUND(I36,0)</f>
        <v>0</v>
      </c>
      <c r="J37" s="11">
        <f>ROUND(J36,0)</f>
        <v>0</v>
      </c>
      <c r="K37" s="11">
        <f>ROUND(K36,0)</f>
        <v>0</v>
      </c>
    </row>
    <row r="38" spans="1:11" ht="13.5">
      <c r="A38" s="152">
        <v>12</v>
      </c>
      <c r="B38" s="291" t="s">
        <v>16</v>
      </c>
      <c r="C38" s="291"/>
      <c r="D38" s="291"/>
      <c r="E38" s="41"/>
      <c r="F38" s="41"/>
      <c r="G38" s="42"/>
      <c r="H38" s="13">
        <f>SUM(I38:K38)</f>
        <v>0</v>
      </c>
      <c r="I38" s="13">
        <f>F38*I37</f>
        <v>0</v>
      </c>
      <c r="J38" s="13">
        <f>+J37*F38</f>
        <v>0</v>
      </c>
      <c r="K38" s="13">
        <f>K37*F38</f>
        <v>0</v>
      </c>
    </row>
    <row r="39" spans="1:11" ht="13.5">
      <c r="A39" s="152"/>
      <c r="B39" s="7"/>
      <c r="C39" s="7"/>
      <c r="D39" s="7"/>
      <c r="E39" s="43"/>
      <c r="F39" s="43"/>
      <c r="G39" s="43"/>
      <c r="H39" s="11"/>
      <c r="I39" s="38">
        <f>E41*0.27</f>
        <v>0</v>
      </c>
      <c r="J39" s="38">
        <f>E41*6.66</f>
        <v>0</v>
      </c>
      <c r="K39" s="38">
        <f>E41*2.07</f>
        <v>0</v>
      </c>
    </row>
    <row r="40" spans="1:11" ht="13.5">
      <c r="A40" s="152"/>
      <c r="B40" s="7"/>
      <c r="C40" s="7"/>
      <c r="D40" s="7"/>
      <c r="E40" s="39"/>
      <c r="F40" s="39"/>
      <c r="G40" s="39"/>
      <c r="H40" s="11">
        <f>SUM(I40:K40)</f>
        <v>0</v>
      </c>
      <c r="I40" s="11">
        <f>ROUND(I39,0)</f>
        <v>0</v>
      </c>
      <c r="J40" s="11">
        <f>ROUND(J39,0)</f>
        <v>0</v>
      </c>
      <c r="K40" s="11">
        <f>ROUND(K39,0)</f>
        <v>0</v>
      </c>
    </row>
    <row r="41" spans="1:11" ht="13.5">
      <c r="A41" s="152">
        <v>13</v>
      </c>
      <c r="B41" s="291" t="s">
        <v>16</v>
      </c>
      <c r="C41" s="291"/>
      <c r="D41" s="291"/>
      <c r="E41" s="41"/>
      <c r="F41" s="41"/>
      <c r="G41" s="42"/>
      <c r="H41" s="13">
        <f>SUM(I41:K41)</f>
        <v>0</v>
      </c>
      <c r="I41" s="13">
        <f>F41*I40</f>
        <v>0</v>
      </c>
      <c r="J41" s="13">
        <f>+J40*F41</f>
        <v>0</v>
      </c>
      <c r="K41" s="13">
        <f>K40*F41</f>
        <v>0</v>
      </c>
    </row>
    <row r="42" spans="1:11" ht="13.5">
      <c r="A42" s="152"/>
      <c r="B42" s="7"/>
      <c r="C42" s="7"/>
      <c r="D42" s="7"/>
      <c r="E42" s="43"/>
      <c r="F42" s="43"/>
      <c r="G42" s="43"/>
      <c r="H42" s="11"/>
      <c r="I42" s="38">
        <f>E44*0.27</f>
        <v>0</v>
      </c>
      <c r="J42" s="38">
        <f>E44*6.66</f>
        <v>0</v>
      </c>
      <c r="K42" s="38">
        <f>E44*2.07</f>
        <v>0</v>
      </c>
    </row>
    <row r="43" spans="1:11" ht="13.5">
      <c r="A43" s="152"/>
      <c r="B43" s="7"/>
      <c r="C43" s="7"/>
      <c r="D43" s="7"/>
      <c r="E43" s="39"/>
      <c r="F43" s="39"/>
      <c r="G43" s="39"/>
      <c r="H43" s="11">
        <f>SUM(I43:K43)</f>
        <v>0</v>
      </c>
      <c r="I43" s="11">
        <f>ROUND(I42,0)</f>
        <v>0</v>
      </c>
      <c r="J43" s="11">
        <f>ROUND(J42,0)</f>
        <v>0</v>
      </c>
      <c r="K43" s="11">
        <f>ROUND(K42,0)</f>
        <v>0</v>
      </c>
    </row>
    <row r="44" spans="1:11" ht="15.75" customHeight="1">
      <c r="A44" s="152">
        <v>14</v>
      </c>
      <c r="B44" s="291" t="s">
        <v>16</v>
      </c>
      <c r="C44" s="291"/>
      <c r="D44" s="291"/>
      <c r="E44" s="41"/>
      <c r="F44" s="41"/>
      <c r="G44" s="42"/>
      <c r="H44" s="13">
        <f>SUM(I44:K44)</f>
        <v>0</v>
      </c>
      <c r="I44" s="13">
        <f>F44*I43</f>
        <v>0</v>
      </c>
      <c r="J44" s="13">
        <f>+J43*F44</f>
        <v>0</v>
      </c>
      <c r="K44" s="13">
        <f>K43*F44</f>
        <v>0</v>
      </c>
    </row>
    <row r="45" spans="1:11" ht="13.5">
      <c r="A45" s="152"/>
      <c r="B45" s="7"/>
      <c r="C45" s="7"/>
      <c r="D45" s="7"/>
      <c r="E45" s="43"/>
      <c r="F45" s="43"/>
      <c r="G45" s="43"/>
      <c r="H45" s="11"/>
      <c r="I45" s="38">
        <f>E47*0.27</f>
        <v>0</v>
      </c>
      <c r="J45" s="38">
        <f>E47*6.66</f>
        <v>0</v>
      </c>
      <c r="K45" s="38">
        <f>E47*2.07</f>
        <v>0</v>
      </c>
    </row>
    <row r="46" spans="1:11" ht="13.5">
      <c r="A46" s="152"/>
      <c r="B46" s="7"/>
      <c r="C46" s="7"/>
      <c r="D46" s="7"/>
      <c r="E46" s="39"/>
      <c r="F46" s="39"/>
      <c r="G46" s="39"/>
      <c r="H46" s="11">
        <f>SUM(I46:K46)</f>
        <v>0</v>
      </c>
      <c r="I46" s="11">
        <f>ROUND(I45,0)</f>
        <v>0</v>
      </c>
      <c r="J46" s="11">
        <f>ROUND(J45,0)</f>
        <v>0</v>
      </c>
      <c r="K46" s="11">
        <f>ROUND(K45,0)</f>
        <v>0</v>
      </c>
    </row>
    <row r="47" spans="1:11" ht="13.5">
      <c r="A47" s="152">
        <v>15</v>
      </c>
      <c r="B47" s="291" t="s">
        <v>16</v>
      </c>
      <c r="C47" s="291"/>
      <c r="D47" s="291"/>
      <c r="E47" s="41"/>
      <c r="F47" s="41"/>
      <c r="G47" s="42"/>
      <c r="H47" s="13">
        <f>SUM(I47:K47)</f>
        <v>0</v>
      </c>
      <c r="I47" s="13">
        <f>F47*I46</f>
        <v>0</v>
      </c>
      <c r="J47" s="13">
        <f>+J46*F47</f>
        <v>0</v>
      </c>
      <c r="K47" s="13">
        <f>K46*F47</f>
        <v>0</v>
      </c>
    </row>
    <row r="48" spans="1:11" ht="13.5">
      <c r="A48" s="152"/>
      <c r="B48" s="7"/>
      <c r="C48" s="7"/>
      <c r="D48" s="7"/>
      <c r="E48" s="43"/>
      <c r="F48" s="43"/>
      <c r="G48" s="43"/>
      <c r="H48" s="11"/>
      <c r="I48" s="38">
        <f>E50*0.27</f>
        <v>0</v>
      </c>
      <c r="J48" s="38">
        <f>E50*6.66</f>
        <v>0</v>
      </c>
      <c r="K48" s="38">
        <f>E50*2.07</f>
        <v>0</v>
      </c>
    </row>
    <row r="49" spans="1:11" ht="13.5">
      <c r="A49" s="152"/>
      <c r="B49" s="7"/>
      <c r="C49" s="7"/>
      <c r="D49" s="7"/>
      <c r="E49" s="39"/>
      <c r="F49" s="39"/>
      <c r="G49" s="39"/>
      <c r="H49" s="11">
        <f>SUM(I49:K49)</f>
        <v>0</v>
      </c>
      <c r="I49" s="11">
        <f>ROUND(I48,0)</f>
        <v>0</v>
      </c>
      <c r="J49" s="11">
        <f>ROUND(J48,0)</f>
        <v>0</v>
      </c>
      <c r="K49" s="11">
        <f>ROUND(K48,0)</f>
        <v>0</v>
      </c>
    </row>
    <row r="50" spans="1:11" ht="13.5">
      <c r="A50" s="152">
        <v>16</v>
      </c>
      <c r="B50" s="291" t="s">
        <v>16</v>
      </c>
      <c r="C50" s="291"/>
      <c r="D50" s="291"/>
      <c r="E50" s="41"/>
      <c r="F50" s="41"/>
      <c r="G50" s="42"/>
      <c r="H50" s="13">
        <f>SUM(I50:K50)</f>
        <v>0</v>
      </c>
      <c r="I50" s="13">
        <f>F50*I49</f>
        <v>0</v>
      </c>
      <c r="J50" s="13">
        <f>+J49*F50</f>
        <v>0</v>
      </c>
      <c r="K50" s="13">
        <f>K49*F50</f>
        <v>0</v>
      </c>
    </row>
    <row r="51" spans="1:11" ht="13.5">
      <c r="A51" s="152"/>
      <c r="B51" s="7"/>
      <c r="C51" s="7"/>
      <c r="D51" s="7"/>
      <c r="E51" s="43"/>
      <c r="F51" s="43"/>
      <c r="G51" s="43"/>
      <c r="H51" s="11"/>
      <c r="I51" s="38">
        <f>E53*0.27</f>
        <v>0</v>
      </c>
      <c r="J51" s="38">
        <f>E53*6.66</f>
        <v>0</v>
      </c>
      <c r="K51" s="38">
        <f>E53*2.07</f>
        <v>0</v>
      </c>
    </row>
    <row r="52" spans="1:11" ht="13.5">
      <c r="A52" s="152"/>
      <c r="B52" s="7"/>
      <c r="C52" s="7"/>
      <c r="D52" s="7"/>
      <c r="E52" s="39"/>
      <c r="F52" s="39"/>
      <c r="G52" s="39"/>
      <c r="H52" s="11">
        <f>SUM(I52:K52)</f>
        <v>0</v>
      </c>
      <c r="I52" s="11">
        <f>ROUND(I51,0)</f>
        <v>0</v>
      </c>
      <c r="J52" s="11">
        <f>ROUND(J51,0)</f>
        <v>0</v>
      </c>
      <c r="K52" s="11">
        <f>ROUND(K51,0)</f>
        <v>0</v>
      </c>
    </row>
    <row r="53" spans="1:11" ht="13.5">
      <c r="A53" s="152">
        <v>17</v>
      </c>
      <c r="B53" s="291" t="s">
        <v>16</v>
      </c>
      <c r="C53" s="291"/>
      <c r="D53" s="291"/>
      <c r="E53" s="41"/>
      <c r="F53" s="41"/>
      <c r="G53" s="42"/>
      <c r="H53" s="13">
        <f>SUM(I53:K53)</f>
        <v>0</v>
      </c>
      <c r="I53" s="13">
        <f>F53*I52</f>
        <v>0</v>
      </c>
      <c r="J53" s="13">
        <f>+J52*F53</f>
        <v>0</v>
      </c>
      <c r="K53" s="13">
        <f>K52*F53</f>
        <v>0</v>
      </c>
    </row>
    <row r="54" spans="1:12" ht="13.5">
      <c r="A54" s="152"/>
      <c r="B54" s="7"/>
      <c r="C54" s="7"/>
      <c r="D54" s="7"/>
      <c r="E54" s="43"/>
      <c r="F54" s="43"/>
      <c r="G54" s="43"/>
      <c r="H54" s="11"/>
      <c r="I54" s="38">
        <f>E56*0.27</f>
        <v>0</v>
      </c>
      <c r="J54" s="38">
        <f>E56*6.66</f>
        <v>0</v>
      </c>
      <c r="K54" s="38">
        <f>E56*2.07</f>
        <v>0</v>
      </c>
      <c r="L54" s="44"/>
    </row>
    <row r="55" spans="1:11" ht="13.5">
      <c r="A55" s="152"/>
      <c r="B55" s="7"/>
      <c r="C55" s="7"/>
      <c r="D55" s="7"/>
      <c r="E55" s="39"/>
      <c r="F55" s="39"/>
      <c r="G55" s="39"/>
      <c r="H55" s="11">
        <f>SUM(I55:K55)</f>
        <v>0</v>
      </c>
      <c r="I55" s="11">
        <f>ROUND(I54,0)</f>
        <v>0</v>
      </c>
      <c r="J55" s="11">
        <f>ROUND(J54,0)</f>
        <v>0</v>
      </c>
      <c r="K55" s="11">
        <f>ROUND(K54,0)</f>
        <v>0</v>
      </c>
    </row>
    <row r="56" spans="1:11" ht="13.5">
      <c r="A56" s="152">
        <v>18</v>
      </c>
      <c r="B56" s="291" t="s">
        <v>16</v>
      </c>
      <c r="C56" s="291"/>
      <c r="D56" s="291"/>
      <c r="E56" s="41"/>
      <c r="F56" s="41"/>
      <c r="G56" s="42"/>
      <c r="H56" s="13">
        <f>SUM(I56:K56)</f>
        <v>0</v>
      </c>
      <c r="I56" s="13">
        <f>F56*I55</f>
        <v>0</v>
      </c>
      <c r="J56" s="13">
        <f>+J55*F56</f>
        <v>0</v>
      </c>
      <c r="K56" s="13">
        <f>K55*F56</f>
        <v>0</v>
      </c>
    </row>
    <row r="57" spans="1:11" ht="13.5">
      <c r="A57" s="152"/>
      <c r="B57" s="7"/>
      <c r="C57" s="7"/>
      <c r="D57" s="7"/>
      <c r="E57" s="43"/>
      <c r="F57" s="43"/>
      <c r="G57" s="43"/>
      <c r="H57" s="11"/>
      <c r="I57" s="38">
        <f>E59*0.27</f>
        <v>0</v>
      </c>
      <c r="J57" s="38">
        <f>E59*6.66</f>
        <v>0</v>
      </c>
      <c r="K57" s="38">
        <f>E59*2.07</f>
        <v>0</v>
      </c>
    </row>
    <row r="58" spans="1:11" ht="13.5">
      <c r="A58" s="152"/>
      <c r="B58" s="7"/>
      <c r="C58" s="7"/>
      <c r="D58" s="7"/>
      <c r="E58" s="39"/>
      <c r="F58" s="39"/>
      <c r="G58" s="39"/>
      <c r="H58" s="11">
        <f>SUM(I58:K58)</f>
        <v>0</v>
      </c>
      <c r="I58" s="11">
        <f>ROUND(I57,0)</f>
        <v>0</v>
      </c>
      <c r="J58" s="11">
        <f>ROUND(J57,0)</f>
        <v>0</v>
      </c>
      <c r="K58" s="11">
        <f>ROUND(K57,0)</f>
        <v>0</v>
      </c>
    </row>
    <row r="59" spans="1:11" ht="13.5">
      <c r="A59" s="152">
        <v>19</v>
      </c>
      <c r="B59" s="291" t="s">
        <v>16</v>
      </c>
      <c r="C59" s="291"/>
      <c r="D59" s="291"/>
      <c r="E59" s="41"/>
      <c r="F59" s="41"/>
      <c r="G59" s="42"/>
      <c r="H59" s="13">
        <f>SUM(I59:K59)</f>
        <v>0</v>
      </c>
      <c r="I59" s="13">
        <f>F59*I58</f>
        <v>0</v>
      </c>
      <c r="J59" s="13">
        <f>+J58*F59</f>
        <v>0</v>
      </c>
      <c r="K59" s="13">
        <f>K58*F59</f>
        <v>0</v>
      </c>
    </row>
    <row r="60" spans="1:11" ht="13.5">
      <c r="A60" s="152"/>
      <c r="B60" s="7"/>
      <c r="C60" s="7"/>
      <c r="D60" s="7"/>
      <c r="E60" s="43"/>
      <c r="F60" s="43"/>
      <c r="G60" s="43"/>
      <c r="H60" s="11"/>
      <c r="I60" s="38">
        <f>E62*0.27</f>
        <v>0</v>
      </c>
      <c r="J60" s="38">
        <f>E62*6.66</f>
        <v>0</v>
      </c>
      <c r="K60" s="38">
        <f>E62*2.07</f>
        <v>0</v>
      </c>
    </row>
    <row r="61" spans="1:11" ht="13.5">
      <c r="A61" s="152"/>
      <c r="B61" s="7"/>
      <c r="C61" s="7"/>
      <c r="D61" s="7"/>
      <c r="E61" s="39"/>
      <c r="F61" s="39"/>
      <c r="G61" s="39"/>
      <c r="H61" s="11">
        <f>SUM(I61:K61)</f>
        <v>0</v>
      </c>
      <c r="I61" s="11">
        <f>ROUND(I60,0)</f>
        <v>0</v>
      </c>
      <c r="J61" s="11">
        <f>ROUND(J60,0)</f>
        <v>0</v>
      </c>
      <c r="K61" s="11">
        <f>ROUND(K60,0)</f>
        <v>0</v>
      </c>
    </row>
    <row r="62" spans="1:11" ht="13.5">
      <c r="A62" s="152">
        <v>20</v>
      </c>
      <c r="B62" s="291" t="s">
        <v>16</v>
      </c>
      <c r="C62" s="291"/>
      <c r="D62" s="291"/>
      <c r="E62" s="41"/>
      <c r="F62" s="41"/>
      <c r="G62" s="42"/>
      <c r="H62" s="13">
        <f>SUM(I62:K62)</f>
        <v>0</v>
      </c>
      <c r="I62" s="13">
        <f>F62*I61</f>
        <v>0</v>
      </c>
      <c r="J62" s="13">
        <f>+J61*F62</f>
        <v>0</v>
      </c>
      <c r="K62" s="13">
        <f>K61*F62</f>
        <v>0</v>
      </c>
    </row>
    <row r="63" spans="1:11" ht="13.5">
      <c r="A63" s="152"/>
      <c r="B63" s="7"/>
      <c r="C63" s="7"/>
      <c r="D63" s="7"/>
      <c r="E63" s="43"/>
      <c r="F63" s="43"/>
      <c r="G63" s="43"/>
      <c r="H63" s="11"/>
      <c r="I63" s="38">
        <f>E65*0.27</f>
        <v>0</v>
      </c>
      <c r="J63" s="38">
        <f>E65*6.66</f>
        <v>0</v>
      </c>
      <c r="K63" s="38">
        <f>E65*2.07</f>
        <v>0</v>
      </c>
    </row>
    <row r="64" spans="1:11" ht="13.5">
      <c r="A64" s="152"/>
      <c r="B64" s="7"/>
      <c r="C64" s="7"/>
      <c r="D64" s="7"/>
      <c r="E64" s="39"/>
      <c r="F64" s="39"/>
      <c r="G64" s="39"/>
      <c r="H64" s="11">
        <f>SUM(I64:K64)</f>
        <v>0</v>
      </c>
      <c r="I64" s="11">
        <f>ROUND(I63,0)</f>
        <v>0</v>
      </c>
      <c r="J64" s="11">
        <f>ROUND(J63,0)</f>
        <v>0</v>
      </c>
      <c r="K64" s="11">
        <f>ROUND(K63,0)</f>
        <v>0</v>
      </c>
    </row>
    <row r="65" spans="1:11" ht="13.5">
      <c r="A65" s="152">
        <v>21</v>
      </c>
      <c r="B65" s="291" t="s">
        <v>16</v>
      </c>
      <c r="C65" s="291"/>
      <c r="D65" s="291"/>
      <c r="E65" s="41"/>
      <c r="F65" s="41"/>
      <c r="G65" s="42"/>
      <c r="H65" s="13">
        <f>SUM(I65:K65)</f>
        <v>0</v>
      </c>
      <c r="I65" s="13">
        <f>F65*I64</f>
        <v>0</v>
      </c>
      <c r="J65" s="13">
        <f>+J64*F65</f>
        <v>0</v>
      </c>
      <c r="K65" s="13">
        <f>K64*F65</f>
        <v>0</v>
      </c>
    </row>
    <row r="66" spans="1:11" ht="13.5">
      <c r="A66" s="152"/>
      <c r="B66" s="7"/>
      <c r="C66" s="7"/>
      <c r="D66" s="7"/>
      <c r="E66" s="43"/>
      <c r="F66" s="43"/>
      <c r="G66" s="43"/>
      <c r="H66" s="11"/>
      <c r="I66" s="38">
        <f>E68*0.27</f>
        <v>0</v>
      </c>
      <c r="J66" s="38">
        <f>E68*6.66</f>
        <v>0</v>
      </c>
      <c r="K66" s="38">
        <f>E68*2.07</f>
        <v>0</v>
      </c>
    </row>
    <row r="67" spans="1:11" ht="13.5">
      <c r="A67" s="152"/>
      <c r="B67" s="7"/>
      <c r="C67" s="7"/>
      <c r="D67" s="7"/>
      <c r="E67" s="39"/>
      <c r="F67" s="39"/>
      <c r="G67" s="39"/>
      <c r="H67" s="11">
        <f>SUM(I67:K67)</f>
        <v>0</v>
      </c>
      <c r="I67" s="11">
        <f>ROUND(I66,0)</f>
        <v>0</v>
      </c>
      <c r="J67" s="11">
        <f>ROUND(J66,0)</f>
        <v>0</v>
      </c>
      <c r="K67" s="11">
        <f>ROUND(K66,0)</f>
        <v>0</v>
      </c>
    </row>
    <row r="68" spans="1:11" ht="13.5">
      <c r="A68" s="152">
        <v>22</v>
      </c>
      <c r="B68" s="291" t="s">
        <v>16</v>
      </c>
      <c r="C68" s="291"/>
      <c r="D68" s="291"/>
      <c r="E68" s="41"/>
      <c r="F68" s="41"/>
      <c r="G68" s="42"/>
      <c r="H68" s="13">
        <f>SUM(I68:K68)</f>
        <v>0</v>
      </c>
      <c r="I68" s="13">
        <f>F68*I67</f>
        <v>0</v>
      </c>
      <c r="J68" s="13">
        <f>+J67*F68</f>
        <v>0</v>
      </c>
      <c r="K68" s="13">
        <f>K67*F68</f>
        <v>0</v>
      </c>
    </row>
    <row r="69" spans="1:11" ht="13.5">
      <c r="A69" s="152"/>
      <c r="B69" s="7"/>
      <c r="C69" s="7"/>
      <c r="D69" s="7"/>
      <c r="E69" s="43"/>
      <c r="F69" s="43"/>
      <c r="G69" s="43"/>
      <c r="H69" s="11"/>
      <c r="I69" s="38">
        <f>E71*0.27</f>
        <v>0</v>
      </c>
      <c r="J69" s="38">
        <f>E71*6.66</f>
        <v>0</v>
      </c>
      <c r="K69" s="38">
        <f>E71*2.07</f>
        <v>0</v>
      </c>
    </row>
    <row r="70" spans="1:11" ht="13.5">
      <c r="A70" s="152"/>
      <c r="B70" s="7"/>
      <c r="C70" s="7"/>
      <c r="D70" s="7"/>
      <c r="E70" s="39"/>
      <c r="F70" s="39"/>
      <c r="G70" s="39"/>
      <c r="H70" s="11">
        <f>SUM(I70:K70)</f>
        <v>0</v>
      </c>
      <c r="I70" s="11">
        <f>ROUND(I69,0)</f>
        <v>0</v>
      </c>
      <c r="J70" s="11">
        <f>ROUND(J69,0)</f>
        <v>0</v>
      </c>
      <c r="K70" s="11">
        <f>ROUND(K69,0)</f>
        <v>0</v>
      </c>
    </row>
    <row r="71" spans="1:11" ht="13.5">
      <c r="A71" s="152">
        <v>23</v>
      </c>
      <c r="B71" s="291" t="s">
        <v>16</v>
      </c>
      <c r="C71" s="291"/>
      <c r="D71" s="291"/>
      <c r="E71" s="41"/>
      <c r="F71" s="41"/>
      <c r="G71" s="42"/>
      <c r="H71" s="13">
        <f>SUM(I71:K71)</f>
        <v>0</v>
      </c>
      <c r="I71" s="13">
        <f>F71*I70</f>
        <v>0</v>
      </c>
      <c r="J71" s="13">
        <f>+J70*F71</f>
        <v>0</v>
      </c>
      <c r="K71" s="13">
        <f>K70*F71</f>
        <v>0</v>
      </c>
    </row>
    <row r="72" spans="1:11" ht="13.5">
      <c r="A72" s="152"/>
      <c r="B72" s="7"/>
      <c r="C72" s="7"/>
      <c r="D72" s="7"/>
      <c r="E72" s="43"/>
      <c r="F72" s="43"/>
      <c r="G72" s="43"/>
      <c r="H72" s="11"/>
      <c r="I72" s="38">
        <f>E74*0.27</f>
        <v>0</v>
      </c>
      <c r="J72" s="38">
        <f>E74*6.66</f>
        <v>0</v>
      </c>
      <c r="K72" s="38">
        <f>E74*2.07</f>
        <v>0</v>
      </c>
    </row>
    <row r="73" spans="1:11" ht="13.5">
      <c r="A73" s="152"/>
      <c r="B73" s="7"/>
      <c r="C73" s="7"/>
      <c r="D73" s="7"/>
      <c r="E73" s="39"/>
      <c r="F73" s="39"/>
      <c r="G73" s="39"/>
      <c r="H73" s="11">
        <f>SUM(I73:K73)</f>
        <v>0</v>
      </c>
      <c r="I73" s="11">
        <f>ROUND(I72,0)</f>
        <v>0</v>
      </c>
      <c r="J73" s="11">
        <f>ROUND(J72,0)</f>
        <v>0</v>
      </c>
      <c r="K73" s="11">
        <f>ROUND(K72,0)</f>
        <v>0</v>
      </c>
    </row>
    <row r="74" spans="1:11" ht="13.5">
      <c r="A74" s="152">
        <v>24</v>
      </c>
      <c r="B74" s="291" t="s">
        <v>16</v>
      </c>
      <c r="C74" s="291"/>
      <c r="D74" s="291"/>
      <c r="E74" s="41"/>
      <c r="F74" s="41"/>
      <c r="G74" s="42"/>
      <c r="H74" s="13">
        <f>SUM(I74:K74)</f>
        <v>0</v>
      </c>
      <c r="I74" s="13">
        <f>F74*I73</f>
        <v>0</v>
      </c>
      <c r="J74" s="13">
        <f>+J73*F74</f>
        <v>0</v>
      </c>
      <c r="K74" s="13">
        <f>K73*F74</f>
        <v>0</v>
      </c>
    </row>
    <row r="75" spans="1:11" ht="13.5">
      <c r="A75" s="152"/>
      <c r="B75" s="7"/>
      <c r="C75" s="7"/>
      <c r="D75" s="7"/>
      <c r="E75" s="43"/>
      <c r="F75" s="43"/>
      <c r="G75" s="43"/>
      <c r="H75" s="11"/>
      <c r="I75" s="38">
        <f>E77*0.27</f>
        <v>0</v>
      </c>
      <c r="J75" s="38">
        <f>E77*6.66</f>
        <v>0</v>
      </c>
      <c r="K75" s="38">
        <f>E77*2.07</f>
        <v>0</v>
      </c>
    </row>
    <row r="76" spans="1:11" ht="13.5">
      <c r="A76" s="152"/>
      <c r="B76" s="7"/>
      <c r="C76" s="7"/>
      <c r="D76" s="7"/>
      <c r="E76" s="39"/>
      <c r="F76" s="39"/>
      <c r="G76" s="39"/>
      <c r="H76" s="11">
        <f>SUM(I76:K76)</f>
        <v>0</v>
      </c>
      <c r="I76" s="11">
        <f>ROUND(I75,0)</f>
        <v>0</v>
      </c>
      <c r="J76" s="11">
        <f>ROUND(J75,0)</f>
        <v>0</v>
      </c>
      <c r="K76" s="11">
        <f>ROUND(K75,0)</f>
        <v>0</v>
      </c>
    </row>
    <row r="77" spans="1:11" ht="13.5">
      <c r="A77" s="152">
        <v>25</v>
      </c>
      <c r="B77" s="291" t="s">
        <v>16</v>
      </c>
      <c r="C77" s="291"/>
      <c r="D77" s="291"/>
      <c r="E77" s="41"/>
      <c r="F77" s="41"/>
      <c r="G77" s="42"/>
      <c r="H77" s="13">
        <f>SUM(I77:K77)</f>
        <v>0</v>
      </c>
      <c r="I77" s="13">
        <f>F77*I76</f>
        <v>0</v>
      </c>
      <c r="J77" s="13">
        <f>+J76*F77</f>
        <v>0</v>
      </c>
      <c r="K77" s="13">
        <f>K76*F77</f>
        <v>0</v>
      </c>
    </row>
    <row r="78" spans="1:11" ht="13.5">
      <c r="A78" s="152"/>
      <c r="B78" s="7"/>
      <c r="C78" s="7"/>
      <c r="D78" s="7"/>
      <c r="E78" s="43"/>
      <c r="F78" s="43"/>
      <c r="G78" s="43"/>
      <c r="H78" s="11"/>
      <c r="I78" s="38">
        <f>E80*0.27</f>
        <v>0</v>
      </c>
      <c r="J78" s="38">
        <f>E80*6.66</f>
        <v>0</v>
      </c>
      <c r="K78" s="38">
        <f>E80*2.07</f>
        <v>0</v>
      </c>
    </row>
    <row r="79" spans="1:11" ht="13.5">
      <c r="A79" s="152"/>
      <c r="B79" s="7"/>
      <c r="C79" s="7"/>
      <c r="D79" s="7"/>
      <c r="E79" s="39"/>
      <c r="F79" s="39"/>
      <c r="G79" s="39"/>
      <c r="H79" s="11">
        <f>SUM(I79:K79)</f>
        <v>0</v>
      </c>
      <c r="I79" s="11">
        <f>ROUND(I78,0)</f>
        <v>0</v>
      </c>
      <c r="J79" s="11">
        <f>ROUND(J78,0)</f>
        <v>0</v>
      </c>
      <c r="K79" s="11">
        <f>ROUND(K78,0)</f>
        <v>0</v>
      </c>
    </row>
    <row r="80" spans="1:11" ht="13.5">
      <c r="A80" s="192">
        <v>26</v>
      </c>
      <c r="B80" s="312" t="s">
        <v>16</v>
      </c>
      <c r="C80" s="312"/>
      <c r="D80" s="312"/>
      <c r="E80" s="195"/>
      <c r="F80" s="195"/>
      <c r="G80" s="193"/>
      <c r="H80" s="194">
        <f>SUM(I80:K80)</f>
        <v>0</v>
      </c>
      <c r="I80" s="194">
        <f>F80*I79</f>
        <v>0</v>
      </c>
      <c r="J80" s="194">
        <f>+J79*F80</f>
        <v>0</v>
      </c>
      <c r="K80" s="194">
        <f>K79*F80</f>
        <v>0</v>
      </c>
    </row>
  </sheetData>
  <sheetProtection/>
  <mergeCells count="28">
    <mergeCell ref="B53:D53"/>
    <mergeCell ref="B56:D56"/>
    <mergeCell ref="B29:D29"/>
    <mergeCell ref="B32:D32"/>
    <mergeCell ref="B35:D35"/>
    <mergeCell ref="B38:D38"/>
    <mergeCell ref="B47:D47"/>
    <mergeCell ref="B50:D50"/>
    <mergeCell ref="B1:F1"/>
    <mergeCell ref="B2:D2"/>
    <mergeCell ref="B5:D5"/>
    <mergeCell ref="B8:D8"/>
    <mergeCell ref="B11:D11"/>
    <mergeCell ref="B14:D14"/>
    <mergeCell ref="B17:D17"/>
    <mergeCell ref="B20:D20"/>
    <mergeCell ref="B23:D23"/>
    <mergeCell ref="B26:D26"/>
    <mergeCell ref="B41:D41"/>
    <mergeCell ref="B44:D44"/>
    <mergeCell ref="B77:D77"/>
    <mergeCell ref="B80:D80"/>
    <mergeCell ref="B59:D59"/>
    <mergeCell ref="B62:D62"/>
    <mergeCell ref="B65:D65"/>
    <mergeCell ref="B68:D68"/>
    <mergeCell ref="B71:D71"/>
    <mergeCell ref="B74:D74"/>
  </mergeCells>
  <printOptions/>
  <pageMargins left="0.2362204724409449" right="0.2362204724409449" top="0.15748031496062992" bottom="0.15748031496062992" header="0.5118110236220472" footer="0.5118110236220472"/>
  <pageSetup fitToHeight="3" horizontalDpi="600" verticalDpi="600" orientation="portrait" paperSize="9" scale="65" r:id="rId3"/>
  <legacyDrawing r:id="rId2"/>
</worksheet>
</file>

<file path=xl/worksheets/sheet2.xml><?xml version="1.0" encoding="utf-8"?>
<worksheet xmlns="http://schemas.openxmlformats.org/spreadsheetml/2006/main" xmlns:r="http://schemas.openxmlformats.org/officeDocument/2006/relationships">
  <sheetPr>
    <tabColor indexed="22"/>
    <pageSetUpPr fitToPage="1"/>
  </sheetPr>
  <dimension ref="A1:K341"/>
  <sheetViews>
    <sheetView zoomScale="87" zoomScaleNormal="87" workbookViewId="0" topLeftCell="A1">
      <selection activeCell="F5" sqref="F5"/>
    </sheetView>
  </sheetViews>
  <sheetFormatPr defaultColWidth="9.140625" defaultRowHeight="12.75"/>
  <cols>
    <col min="1" max="1" width="3.57421875" style="151" customWidth="1"/>
    <col min="2" max="2" width="22.7109375" style="3" customWidth="1"/>
    <col min="3" max="3" width="11.140625" style="3" customWidth="1"/>
    <col min="4" max="4" width="7.7109375" style="3" customWidth="1"/>
    <col min="5" max="5" width="12.7109375" style="47" customWidth="1"/>
    <col min="6" max="6" width="10.7109375" style="47" customWidth="1"/>
    <col min="7" max="7" width="14.7109375" style="47" customWidth="1"/>
    <col min="8" max="8" width="12.28125" style="15" customWidth="1"/>
    <col min="9" max="9" width="13.421875" style="15" bestFit="1" customWidth="1"/>
    <col min="10" max="10" width="17.8515625" style="15" bestFit="1" customWidth="1"/>
    <col min="11" max="11" width="16.7109375" style="15" customWidth="1"/>
    <col min="12" max="16384" width="9.140625" style="3" customWidth="1"/>
  </cols>
  <sheetData>
    <row r="1" spans="1:11" s="144" customFormat="1" ht="31.5" customHeight="1" thickBot="1">
      <c r="A1" s="150"/>
      <c r="B1" s="292" t="s">
        <v>24</v>
      </c>
      <c r="C1" s="293"/>
      <c r="D1" s="293"/>
      <c r="E1" s="138"/>
      <c r="F1" s="138"/>
      <c r="G1" s="139" t="s">
        <v>30</v>
      </c>
      <c r="H1" s="17">
        <f>I1+J1+K1</f>
        <v>0</v>
      </c>
      <c r="I1" s="17">
        <f>I5+I8+I11+I14+I17+I20+I23+I26+I29+I32+I35+I38+I41+I44+I47+I50+I53+I56+I59+I62+I65+I68+I71+I74+I77</f>
        <v>0</v>
      </c>
      <c r="J1" s="17">
        <f>J5+J8+J11+J14+J17+J20+J23+J26+J29+J32+J35+J38+J41+J44+J47+J50+J53+J56+J59+J62+J65+J68+J71+J74+J77</f>
        <v>0</v>
      </c>
      <c r="K1" s="17">
        <f>K5+K8+K11+K14+K17+K20+K23+K26+K29+K32+K35+K38+K41+K44+K47+K50+K53+K56+K59+K62+K65+K68+K71+K74+K77</f>
        <v>0</v>
      </c>
    </row>
    <row r="2" spans="1:11" s="144" customFormat="1" ht="28.5" customHeight="1" thickBot="1">
      <c r="A2" s="151"/>
      <c r="B2" s="294"/>
      <c r="C2" s="295"/>
      <c r="D2" s="296"/>
      <c r="E2" s="140" t="s">
        <v>19</v>
      </c>
      <c r="F2" s="140" t="s">
        <v>21</v>
      </c>
      <c r="G2" s="141" t="s">
        <v>22</v>
      </c>
      <c r="H2" s="142" t="s">
        <v>45</v>
      </c>
      <c r="I2" s="143" t="s">
        <v>43</v>
      </c>
      <c r="J2" s="143" t="s">
        <v>2</v>
      </c>
      <c r="K2" s="143" t="s">
        <v>44</v>
      </c>
    </row>
    <row r="3" spans="1:11" ht="15">
      <c r="A3" s="152"/>
      <c r="B3" s="7"/>
      <c r="C3" s="7"/>
      <c r="D3" s="7"/>
      <c r="E3" s="43"/>
      <c r="F3" s="43"/>
      <c r="G3" s="43"/>
      <c r="H3" s="11"/>
      <c r="I3" s="38">
        <f>E5*0.93</f>
        <v>0</v>
      </c>
      <c r="J3" s="38">
        <f>E5*22.94</f>
        <v>0</v>
      </c>
      <c r="K3" s="38">
        <f>E5*7.13</f>
        <v>0</v>
      </c>
    </row>
    <row r="4" spans="1:11" ht="15">
      <c r="A4" s="152"/>
      <c r="B4" s="7"/>
      <c r="C4" s="7"/>
      <c r="D4" s="7"/>
      <c r="E4" s="43"/>
      <c r="F4" s="43"/>
      <c r="G4" s="43"/>
      <c r="H4" s="11">
        <f>SUM(I4:K4)</f>
        <v>0</v>
      </c>
      <c r="I4" s="11">
        <f>ROUND(I3,0)</f>
        <v>0</v>
      </c>
      <c r="J4" s="11">
        <f>ROUND(J3,0)</f>
        <v>0</v>
      </c>
      <c r="K4" s="11">
        <f>ROUND(K3,0)</f>
        <v>0</v>
      </c>
    </row>
    <row r="5" spans="1:11" ht="15">
      <c r="A5" s="152">
        <v>1</v>
      </c>
      <c r="B5" s="291" t="s">
        <v>3</v>
      </c>
      <c r="C5" s="291"/>
      <c r="D5" s="291"/>
      <c r="E5" s="41"/>
      <c r="F5" s="41"/>
      <c r="G5" s="42"/>
      <c r="H5" s="13">
        <f>SUM(I5:K5)</f>
        <v>0</v>
      </c>
      <c r="I5" s="13">
        <f>F5*I4</f>
        <v>0</v>
      </c>
      <c r="J5" s="13">
        <f>J4*F5</f>
        <v>0</v>
      </c>
      <c r="K5" s="13">
        <f>K4*F5</f>
        <v>0</v>
      </c>
    </row>
    <row r="6" spans="1:11" ht="15">
      <c r="A6" s="152"/>
      <c r="B6" s="7"/>
      <c r="C6" s="7"/>
      <c r="D6" s="7"/>
      <c r="E6" s="43"/>
      <c r="F6" s="43"/>
      <c r="G6" s="43"/>
      <c r="H6" s="11"/>
      <c r="I6" s="38">
        <f>E8*0.93</f>
        <v>0</v>
      </c>
      <c r="J6" s="38">
        <f>E8*22.94</f>
        <v>0</v>
      </c>
      <c r="K6" s="38">
        <f>E8*7.13</f>
        <v>0</v>
      </c>
    </row>
    <row r="7" spans="1:11" ht="15">
      <c r="A7" s="152"/>
      <c r="B7" s="7"/>
      <c r="C7" s="7"/>
      <c r="D7" s="7"/>
      <c r="E7" s="39"/>
      <c r="F7" s="39"/>
      <c r="G7" s="39"/>
      <c r="H7" s="11">
        <f>SUM(I7:K7)</f>
        <v>0</v>
      </c>
      <c r="I7" s="11">
        <f>ROUND(I6,0)</f>
        <v>0</v>
      </c>
      <c r="J7" s="11">
        <f>ROUND(J6,0)</f>
        <v>0</v>
      </c>
      <c r="K7" s="11">
        <f>ROUND(K6,0)</f>
        <v>0</v>
      </c>
    </row>
    <row r="8" spans="1:11" ht="15">
      <c r="A8" s="152">
        <v>2</v>
      </c>
      <c r="B8" s="291" t="s">
        <v>3</v>
      </c>
      <c r="C8" s="291"/>
      <c r="D8" s="291"/>
      <c r="E8" s="41"/>
      <c r="F8" s="41"/>
      <c r="G8" s="42"/>
      <c r="H8" s="13">
        <f>SUM(I8:K8)</f>
        <v>0</v>
      </c>
      <c r="I8" s="13">
        <f>F8*I7</f>
        <v>0</v>
      </c>
      <c r="J8" s="13">
        <f>J7*F8</f>
        <v>0</v>
      </c>
      <c r="K8" s="13">
        <f>K7*F8</f>
        <v>0</v>
      </c>
    </row>
    <row r="9" spans="1:11" ht="15">
      <c r="A9" s="152"/>
      <c r="B9" s="7"/>
      <c r="C9" s="7"/>
      <c r="D9" s="7"/>
      <c r="E9" s="43"/>
      <c r="F9" s="43"/>
      <c r="G9" s="43"/>
      <c r="H9" s="11"/>
      <c r="I9" s="38">
        <f>E11*0.93</f>
        <v>0</v>
      </c>
      <c r="J9" s="38">
        <f>E11*22.94</f>
        <v>0</v>
      </c>
      <c r="K9" s="38">
        <f>E11*7.13</f>
        <v>0</v>
      </c>
    </row>
    <row r="10" spans="1:11" ht="13.5">
      <c r="A10" s="152"/>
      <c r="B10" s="7"/>
      <c r="C10" s="7"/>
      <c r="D10" s="7"/>
      <c r="E10" s="39"/>
      <c r="F10" s="39"/>
      <c r="G10" s="39"/>
      <c r="H10" s="11">
        <f>SUM(I10:K10)</f>
        <v>0</v>
      </c>
      <c r="I10" s="11">
        <f>ROUND(I9,0)</f>
        <v>0</v>
      </c>
      <c r="J10" s="11">
        <f>ROUND(J9,0)</f>
        <v>0</v>
      </c>
      <c r="K10" s="11">
        <f>ROUND(K9,0)</f>
        <v>0</v>
      </c>
    </row>
    <row r="11" spans="1:11" ht="13.5">
      <c r="A11" s="152">
        <v>3</v>
      </c>
      <c r="B11" s="291" t="s">
        <v>3</v>
      </c>
      <c r="C11" s="291"/>
      <c r="D11" s="291"/>
      <c r="E11" s="41"/>
      <c r="F11" s="41"/>
      <c r="G11" s="42"/>
      <c r="H11" s="13">
        <f>SUM(I11:K11)</f>
        <v>0</v>
      </c>
      <c r="I11" s="13">
        <f>F11*I10</f>
        <v>0</v>
      </c>
      <c r="J11" s="13">
        <f>J10*F11</f>
        <v>0</v>
      </c>
      <c r="K11" s="13">
        <f>K10*F11</f>
        <v>0</v>
      </c>
    </row>
    <row r="12" spans="1:11" ht="13.5">
      <c r="A12" s="152"/>
      <c r="B12" s="7"/>
      <c r="C12" s="7"/>
      <c r="D12" s="7"/>
      <c r="E12" s="43"/>
      <c r="F12" s="43"/>
      <c r="G12" s="43"/>
      <c r="H12" s="11"/>
      <c r="I12" s="38">
        <f>E14*0.93</f>
        <v>0</v>
      </c>
      <c r="J12" s="38">
        <f>E14*22.94</f>
        <v>0</v>
      </c>
      <c r="K12" s="38">
        <f>E14*7.13</f>
        <v>0</v>
      </c>
    </row>
    <row r="13" spans="1:11" ht="13.5">
      <c r="A13" s="152"/>
      <c r="B13" s="7"/>
      <c r="C13" s="7"/>
      <c r="D13" s="7"/>
      <c r="E13" s="39"/>
      <c r="F13" s="39"/>
      <c r="G13" s="39"/>
      <c r="H13" s="11">
        <f>SUM(I13:K13)</f>
        <v>0</v>
      </c>
      <c r="I13" s="11">
        <f>ROUND(I12,0)</f>
        <v>0</v>
      </c>
      <c r="J13" s="11">
        <f>ROUND(J12,0)</f>
        <v>0</v>
      </c>
      <c r="K13" s="11">
        <f>ROUND(K12,0)</f>
        <v>0</v>
      </c>
    </row>
    <row r="14" spans="1:11" ht="13.5">
      <c r="A14" s="152">
        <v>4</v>
      </c>
      <c r="B14" s="291" t="s">
        <v>3</v>
      </c>
      <c r="C14" s="291"/>
      <c r="D14" s="291"/>
      <c r="E14" s="41"/>
      <c r="F14" s="41"/>
      <c r="G14" s="42"/>
      <c r="H14" s="13">
        <f>SUM(I14:K14)</f>
        <v>0</v>
      </c>
      <c r="I14" s="13">
        <f>F14*I13</f>
        <v>0</v>
      </c>
      <c r="J14" s="13">
        <f>J13*F14</f>
        <v>0</v>
      </c>
      <c r="K14" s="13">
        <f>K13*F14</f>
        <v>0</v>
      </c>
    </row>
    <row r="15" spans="1:11" ht="13.5">
      <c r="A15" s="152"/>
      <c r="B15" s="7"/>
      <c r="C15" s="7"/>
      <c r="D15" s="7"/>
      <c r="E15" s="43"/>
      <c r="F15" s="43"/>
      <c r="G15" s="43"/>
      <c r="H15" s="11"/>
      <c r="I15" s="38">
        <f>E17*0.93</f>
        <v>0</v>
      </c>
      <c r="J15" s="38">
        <f>E17*22.94</f>
        <v>0</v>
      </c>
      <c r="K15" s="38">
        <f>E17*7.13</f>
        <v>0</v>
      </c>
    </row>
    <row r="16" spans="1:11" ht="13.5">
      <c r="A16" s="152"/>
      <c r="B16" s="7"/>
      <c r="C16" s="7"/>
      <c r="D16" s="7"/>
      <c r="E16" s="39"/>
      <c r="F16" s="39"/>
      <c r="G16" s="39"/>
      <c r="H16" s="11">
        <f>SUM(I16:K16)</f>
        <v>0</v>
      </c>
      <c r="I16" s="11">
        <f>ROUND(I15,0)</f>
        <v>0</v>
      </c>
      <c r="J16" s="11">
        <f>ROUND(J15,0)</f>
        <v>0</v>
      </c>
      <c r="K16" s="11">
        <f>ROUND(K15,0)</f>
        <v>0</v>
      </c>
    </row>
    <row r="17" spans="1:11" ht="13.5">
      <c r="A17" s="152">
        <v>5</v>
      </c>
      <c r="B17" s="291" t="s">
        <v>3</v>
      </c>
      <c r="C17" s="291"/>
      <c r="D17" s="291"/>
      <c r="E17" s="41"/>
      <c r="F17" s="41"/>
      <c r="G17" s="42"/>
      <c r="H17" s="13">
        <f>SUM(I17:K17)</f>
        <v>0</v>
      </c>
      <c r="I17" s="13">
        <f>F17*I16</f>
        <v>0</v>
      </c>
      <c r="J17" s="13">
        <f>J16*F17</f>
        <v>0</v>
      </c>
      <c r="K17" s="13">
        <f>K16*F17</f>
        <v>0</v>
      </c>
    </row>
    <row r="18" spans="1:11" ht="13.5">
      <c r="A18" s="152"/>
      <c r="B18" s="7"/>
      <c r="C18" s="7"/>
      <c r="D18" s="7"/>
      <c r="E18" s="43"/>
      <c r="F18" s="43"/>
      <c r="G18" s="43"/>
      <c r="H18" s="11"/>
      <c r="I18" s="38">
        <f>E20*0.93</f>
        <v>0</v>
      </c>
      <c r="J18" s="38">
        <f>E20*22.94</f>
        <v>0</v>
      </c>
      <c r="K18" s="38">
        <f>E20*7.13</f>
        <v>0</v>
      </c>
    </row>
    <row r="19" spans="1:11" ht="13.5">
      <c r="A19" s="152"/>
      <c r="B19" s="7"/>
      <c r="C19" s="7"/>
      <c r="D19" s="7"/>
      <c r="E19" s="39"/>
      <c r="F19" s="39"/>
      <c r="G19" s="39"/>
      <c r="H19" s="11">
        <f>SUM(I19:K19)</f>
        <v>0</v>
      </c>
      <c r="I19" s="11">
        <f>ROUND(I18,0)</f>
        <v>0</v>
      </c>
      <c r="J19" s="11">
        <f>ROUND(J18,0)</f>
        <v>0</v>
      </c>
      <c r="K19" s="11">
        <f>ROUND(K18,0)</f>
        <v>0</v>
      </c>
    </row>
    <row r="20" spans="1:11" ht="13.5">
      <c r="A20" s="152">
        <v>6</v>
      </c>
      <c r="B20" s="291" t="s">
        <v>3</v>
      </c>
      <c r="C20" s="291"/>
      <c r="D20" s="291"/>
      <c r="E20" s="41"/>
      <c r="F20" s="41"/>
      <c r="G20" s="42"/>
      <c r="H20" s="13">
        <f>SUM(I20:K20)</f>
        <v>0</v>
      </c>
      <c r="I20" s="13">
        <f>F20*I19</f>
        <v>0</v>
      </c>
      <c r="J20" s="13">
        <f>J19*F20</f>
        <v>0</v>
      </c>
      <c r="K20" s="13">
        <f>K19*F20</f>
        <v>0</v>
      </c>
    </row>
    <row r="21" spans="1:11" ht="13.5">
      <c r="A21" s="152"/>
      <c r="B21" s="7"/>
      <c r="C21" s="7"/>
      <c r="D21" s="7"/>
      <c r="E21" s="43"/>
      <c r="F21" s="43"/>
      <c r="G21" s="43"/>
      <c r="H21" s="11"/>
      <c r="I21" s="38">
        <f>E23*0.93</f>
        <v>0</v>
      </c>
      <c r="J21" s="38">
        <f>E23*22.94</f>
        <v>0</v>
      </c>
      <c r="K21" s="38">
        <f>E23*7.13</f>
        <v>0</v>
      </c>
    </row>
    <row r="22" spans="1:11" ht="13.5">
      <c r="A22" s="152"/>
      <c r="B22" s="7"/>
      <c r="C22" s="7"/>
      <c r="D22" s="7"/>
      <c r="E22" s="39"/>
      <c r="F22" s="39"/>
      <c r="G22" s="39"/>
      <c r="H22" s="11">
        <f>SUM(I22:K22)</f>
        <v>0</v>
      </c>
      <c r="I22" s="11">
        <f>ROUND(I21,0)</f>
        <v>0</v>
      </c>
      <c r="J22" s="11">
        <f>ROUND(J21,0)</f>
        <v>0</v>
      </c>
      <c r="K22" s="11">
        <f>ROUND(K21,0)</f>
        <v>0</v>
      </c>
    </row>
    <row r="23" spans="1:11" ht="13.5">
      <c r="A23" s="152">
        <v>7</v>
      </c>
      <c r="B23" s="291" t="s">
        <v>3</v>
      </c>
      <c r="C23" s="291"/>
      <c r="D23" s="291"/>
      <c r="E23" s="41"/>
      <c r="F23" s="41"/>
      <c r="G23" s="42"/>
      <c r="H23" s="13">
        <f>SUM(I23:K23)</f>
        <v>0</v>
      </c>
      <c r="I23" s="13">
        <f>F23*I22</f>
        <v>0</v>
      </c>
      <c r="J23" s="13">
        <f>J22*F23</f>
        <v>0</v>
      </c>
      <c r="K23" s="13">
        <f>K22*F23</f>
        <v>0</v>
      </c>
    </row>
    <row r="24" spans="1:11" ht="13.5">
      <c r="A24" s="152"/>
      <c r="B24" s="7"/>
      <c r="C24" s="7"/>
      <c r="D24" s="7"/>
      <c r="E24" s="43"/>
      <c r="F24" s="43"/>
      <c r="G24" s="43"/>
      <c r="H24" s="11"/>
      <c r="I24" s="38">
        <f>E26*0.93</f>
        <v>0</v>
      </c>
      <c r="J24" s="38">
        <f>E26*22.94</f>
        <v>0</v>
      </c>
      <c r="K24" s="38">
        <f>E26*7.13</f>
        <v>0</v>
      </c>
    </row>
    <row r="25" spans="1:11" ht="13.5">
      <c r="A25" s="152"/>
      <c r="B25" s="7"/>
      <c r="C25" s="7"/>
      <c r="D25" s="7"/>
      <c r="E25" s="39"/>
      <c r="F25" s="39"/>
      <c r="G25" s="39"/>
      <c r="H25" s="11">
        <f>SUM(I25:K25)</f>
        <v>0</v>
      </c>
      <c r="I25" s="11">
        <f>ROUND(I24,0)</f>
        <v>0</v>
      </c>
      <c r="J25" s="11">
        <f>ROUND(J24,0)</f>
        <v>0</v>
      </c>
      <c r="K25" s="11">
        <f>ROUND(K24,0)</f>
        <v>0</v>
      </c>
    </row>
    <row r="26" spans="1:11" ht="13.5">
      <c r="A26" s="152">
        <v>8</v>
      </c>
      <c r="B26" s="291" t="s">
        <v>3</v>
      </c>
      <c r="C26" s="291"/>
      <c r="D26" s="291"/>
      <c r="E26" s="41"/>
      <c r="F26" s="41"/>
      <c r="G26" s="42"/>
      <c r="H26" s="13">
        <f>SUM(I26:K26)</f>
        <v>0</v>
      </c>
      <c r="I26" s="13">
        <f>F26*I25</f>
        <v>0</v>
      </c>
      <c r="J26" s="13">
        <f>J25*F26</f>
        <v>0</v>
      </c>
      <c r="K26" s="13">
        <f>K25*F26</f>
        <v>0</v>
      </c>
    </row>
    <row r="27" spans="1:11" ht="13.5">
      <c r="A27" s="152"/>
      <c r="B27" s="7"/>
      <c r="C27" s="7"/>
      <c r="D27" s="7"/>
      <c r="E27" s="43"/>
      <c r="F27" s="43"/>
      <c r="G27" s="43"/>
      <c r="H27" s="11"/>
      <c r="I27" s="38">
        <f>E29*0.93</f>
        <v>0</v>
      </c>
      <c r="J27" s="38">
        <f>E29*22.94</f>
        <v>0</v>
      </c>
      <c r="K27" s="38">
        <f>E29*7.13</f>
        <v>0</v>
      </c>
    </row>
    <row r="28" spans="1:11" ht="13.5">
      <c r="A28" s="152"/>
      <c r="B28" s="7"/>
      <c r="C28" s="7"/>
      <c r="D28" s="7"/>
      <c r="E28" s="39"/>
      <c r="F28" s="39"/>
      <c r="G28" s="39"/>
      <c r="H28" s="11">
        <f>SUM(I28:K28)</f>
        <v>0</v>
      </c>
      <c r="I28" s="11">
        <f>ROUND(I27,0)</f>
        <v>0</v>
      </c>
      <c r="J28" s="11">
        <f>ROUND(J27,0)</f>
        <v>0</v>
      </c>
      <c r="K28" s="11">
        <f>ROUND(K27,0)</f>
        <v>0</v>
      </c>
    </row>
    <row r="29" spans="1:11" ht="13.5">
      <c r="A29" s="152">
        <v>9</v>
      </c>
      <c r="B29" s="291" t="s">
        <v>3</v>
      </c>
      <c r="C29" s="291"/>
      <c r="D29" s="291"/>
      <c r="E29" s="41"/>
      <c r="F29" s="41"/>
      <c r="G29" s="42"/>
      <c r="H29" s="13">
        <f>SUM(I29:K29)</f>
        <v>0</v>
      </c>
      <c r="I29" s="13">
        <f>F29*I28</f>
        <v>0</v>
      </c>
      <c r="J29" s="13">
        <f>J28*F29</f>
        <v>0</v>
      </c>
      <c r="K29" s="13">
        <f>K28*F29</f>
        <v>0</v>
      </c>
    </row>
    <row r="30" spans="1:11" ht="13.5">
      <c r="A30" s="152"/>
      <c r="B30" s="7"/>
      <c r="C30" s="7"/>
      <c r="D30" s="7"/>
      <c r="E30" s="43"/>
      <c r="F30" s="43"/>
      <c r="G30" s="43"/>
      <c r="H30" s="11"/>
      <c r="I30" s="38">
        <f>E32*0.93</f>
        <v>0</v>
      </c>
      <c r="J30" s="38">
        <f>E32*22.94</f>
        <v>0</v>
      </c>
      <c r="K30" s="38">
        <f>E32*7.13</f>
        <v>0</v>
      </c>
    </row>
    <row r="31" spans="1:11" ht="13.5">
      <c r="A31" s="152"/>
      <c r="B31" s="7"/>
      <c r="C31" s="7"/>
      <c r="D31" s="7"/>
      <c r="E31" s="39"/>
      <c r="F31" s="39"/>
      <c r="G31" s="39"/>
      <c r="H31" s="11">
        <f>SUM(I31:K31)</f>
        <v>0</v>
      </c>
      <c r="I31" s="11">
        <f>ROUND(I30,0)</f>
        <v>0</v>
      </c>
      <c r="J31" s="11">
        <f>ROUND(J30,0)</f>
        <v>0</v>
      </c>
      <c r="K31" s="11">
        <f>ROUND(K30,0)</f>
        <v>0</v>
      </c>
    </row>
    <row r="32" spans="1:11" ht="13.5">
      <c r="A32" s="152">
        <v>10</v>
      </c>
      <c r="B32" s="291" t="s">
        <v>3</v>
      </c>
      <c r="C32" s="291"/>
      <c r="D32" s="291"/>
      <c r="E32" s="41"/>
      <c r="F32" s="41"/>
      <c r="G32" s="42"/>
      <c r="H32" s="13">
        <f>SUM(I32:K32)</f>
        <v>0</v>
      </c>
      <c r="I32" s="13">
        <f>F32*I31</f>
        <v>0</v>
      </c>
      <c r="J32" s="13">
        <f>J31*F32</f>
        <v>0</v>
      </c>
      <c r="K32" s="13">
        <f>K31*F32</f>
        <v>0</v>
      </c>
    </row>
    <row r="33" spans="1:11" ht="13.5">
      <c r="A33" s="152"/>
      <c r="B33" s="7"/>
      <c r="C33" s="7"/>
      <c r="D33" s="7"/>
      <c r="E33" s="43"/>
      <c r="F33" s="43"/>
      <c r="G33" s="43"/>
      <c r="H33" s="11"/>
      <c r="I33" s="38">
        <f>E35*0.93</f>
        <v>0</v>
      </c>
      <c r="J33" s="38">
        <f>E35*22.94</f>
        <v>0</v>
      </c>
      <c r="K33" s="38">
        <f>E35*7.13</f>
        <v>0</v>
      </c>
    </row>
    <row r="34" spans="1:11" ht="13.5">
      <c r="A34" s="152"/>
      <c r="B34" s="7"/>
      <c r="C34" s="7"/>
      <c r="D34" s="7"/>
      <c r="E34" s="39"/>
      <c r="F34" s="39"/>
      <c r="G34" s="39"/>
      <c r="H34" s="11">
        <f>SUM(I34:K34)</f>
        <v>0</v>
      </c>
      <c r="I34" s="11">
        <f>ROUND(I33,0)</f>
        <v>0</v>
      </c>
      <c r="J34" s="11">
        <f>ROUND(J33,0)</f>
        <v>0</v>
      </c>
      <c r="K34" s="11">
        <f>ROUND(K33,0)</f>
        <v>0</v>
      </c>
    </row>
    <row r="35" spans="1:11" ht="13.5">
      <c r="A35" s="152">
        <v>11</v>
      </c>
      <c r="B35" s="291" t="s">
        <v>3</v>
      </c>
      <c r="C35" s="291"/>
      <c r="D35" s="291"/>
      <c r="E35" s="41"/>
      <c r="F35" s="41"/>
      <c r="G35" s="42"/>
      <c r="H35" s="13">
        <f>SUM(I35:K35)</f>
        <v>0</v>
      </c>
      <c r="I35" s="13">
        <f>F35*I34</f>
        <v>0</v>
      </c>
      <c r="J35" s="13">
        <f>J34*F35</f>
        <v>0</v>
      </c>
      <c r="K35" s="13">
        <f>K34*F35</f>
        <v>0</v>
      </c>
    </row>
    <row r="36" spans="1:11" ht="13.5">
      <c r="A36" s="152"/>
      <c r="B36" s="7"/>
      <c r="C36" s="7"/>
      <c r="D36" s="7"/>
      <c r="E36" s="43"/>
      <c r="F36" s="43"/>
      <c r="G36" s="43"/>
      <c r="H36" s="11"/>
      <c r="I36" s="38">
        <f>E38*0.93</f>
        <v>0</v>
      </c>
      <c r="J36" s="38">
        <f>E38*22.94</f>
        <v>0</v>
      </c>
      <c r="K36" s="38">
        <f>E38*7.13</f>
        <v>0</v>
      </c>
    </row>
    <row r="37" spans="1:11" ht="13.5">
      <c r="A37" s="152"/>
      <c r="B37" s="7"/>
      <c r="C37" s="7"/>
      <c r="D37" s="7"/>
      <c r="E37" s="39"/>
      <c r="F37" s="39"/>
      <c r="G37" s="39"/>
      <c r="H37" s="11">
        <f>SUM(I37:K37)</f>
        <v>0</v>
      </c>
      <c r="I37" s="11">
        <f>ROUND(I36,0)</f>
        <v>0</v>
      </c>
      <c r="J37" s="11">
        <f>ROUND(J36,0)</f>
        <v>0</v>
      </c>
      <c r="K37" s="11">
        <f>ROUND(K36,0)</f>
        <v>0</v>
      </c>
    </row>
    <row r="38" spans="1:11" ht="13.5">
      <c r="A38" s="152">
        <v>12</v>
      </c>
      <c r="B38" s="291" t="s">
        <v>3</v>
      </c>
      <c r="C38" s="291"/>
      <c r="D38" s="291"/>
      <c r="E38" s="41"/>
      <c r="F38" s="41"/>
      <c r="G38" s="42"/>
      <c r="H38" s="13">
        <f>SUM(I38:K38)</f>
        <v>0</v>
      </c>
      <c r="I38" s="13">
        <f>F38*I37</f>
        <v>0</v>
      </c>
      <c r="J38" s="13">
        <f>J37*F38</f>
        <v>0</v>
      </c>
      <c r="K38" s="13">
        <f>K37*F38</f>
        <v>0</v>
      </c>
    </row>
    <row r="39" spans="1:11" ht="13.5">
      <c r="A39" s="152"/>
      <c r="B39" s="7"/>
      <c r="C39" s="7"/>
      <c r="D39" s="7"/>
      <c r="E39" s="43"/>
      <c r="F39" s="43"/>
      <c r="G39" s="43"/>
      <c r="H39" s="11"/>
      <c r="I39" s="38">
        <f>E41*0.93</f>
        <v>0</v>
      </c>
      <c r="J39" s="38">
        <f>E41*22.94</f>
        <v>0</v>
      </c>
      <c r="K39" s="38">
        <f>E41*7.13</f>
        <v>0</v>
      </c>
    </row>
    <row r="40" spans="1:11" ht="13.5">
      <c r="A40" s="152"/>
      <c r="B40" s="7"/>
      <c r="C40" s="7"/>
      <c r="D40" s="7"/>
      <c r="E40" s="39"/>
      <c r="F40" s="39"/>
      <c r="G40" s="39"/>
      <c r="H40" s="11">
        <f>SUM(I40:K40)</f>
        <v>0</v>
      </c>
      <c r="I40" s="11">
        <f>ROUND(I39,0)</f>
        <v>0</v>
      </c>
      <c r="J40" s="11">
        <f>ROUND(J39,0)</f>
        <v>0</v>
      </c>
      <c r="K40" s="11">
        <f>ROUND(K39,0)</f>
        <v>0</v>
      </c>
    </row>
    <row r="41" spans="1:11" ht="13.5">
      <c r="A41" s="152">
        <v>13</v>
      </c>
      <c r="B41" s="291" t="s">
        <v>3</v>
      </c>
      <c r="C41" s="291"/>
      <c r="D41" s="291"/>
      <c r="E41" s="41"/>
      <c r="F41" s="41"/>
      <c r="G41" s="42"/>
      <c r="H41" s="13">
        <f>SUM(I41:K41)</f>
        <v>0</v>
      </c>
      <c r="I41" s="13">
        <f>F41*I40</f>
        <v>0</v>
      </c>
      <c r="J41" s="13">
        <f>J40*F41</f>
        <v>0</v>
      </c>
      <c r="K41" s="13">
        <f>K40*F41</f>
        <v>0</v>
      </c>
    </row>
    <row r="42" spans="1:11" ht="13.5">
      <c r="A42" s="152"/>
      <c r="B42" s="7"/>
      <c r="C42" s="7"/>
      <c r="D42" s="7"/>
      <c r="E42" s="43"/>
      <c r="F42" s="43"/>
      <c r="G42" s="43"/>
      <c r="H42" s="11"/>
      <c r="I42" s="38">
        <f>E44*0.93</f>
        <v>0</v>
      </c>
      <c r="J42" s="38">
        <f>E44*22.94</f>
        <v>0</v>
      </c>
      <c r="K42" s="38">
        <f>E44*7.13</f>
        <v>0</v>
      </c>
    </row>
    <row r="43" spans="1:11" ht="13.5">
      <c r="A43" s="152"/>
      <c r="B43" s="7"/>
      <c r="C43" s="7"/>
      <c r="D43" s="7"/>
      <c r="E43" s="39"/>
      <c r="F43" s="39"/>
      <c r="G43" s="39"/>
      <c r="H43" s="11">
        <f>SUM(I43:K43)</f>
        <v>0</v>
      </c>
      <c r="I43" s="11">
        <f>ROUND(I42,0)</f>
        <v>0</v>
      </c>
      <c r="J43" s="11">
        <f>ROUND(J42,0)</f>
        <v>0</v>
      </c>
      <c r="K43" s="11">
        <f>ROUND(K42,0)</f>
        <v>0</v>
      </c>
    </row>
    <row r="44" spans="1:11" ht="13.5">
      <c r="A44" s="152">
        <v>14</v>
      </c>
      <c r="B44" s="291" t="s">
        <v>3</v>
      </c>
      <c r="C44" s="291"/>
      <c r="D44" s="291"/>
      <c r="E44" s="41"/>
      <c r="F44" s="41"/>
      <c r="G44" s="42"/>
      <c r="H44" s="13">
        <f>SUM(I44:K44)</f>
        <v>0</v>
      </c>
      <c r="I44" s="13">
        <f>F44*I43</f>
        <v>0</v>
      </c>
      <c r="J44" s="13">
        <f>J43*F44</f>
        <v>0</v>
      </c>
      <c r="K44" s="13">
        <f>K43*F44</f>
        <v>0</v>
      </c>
    </row>
    <row r="45" spans="1:11" ht="13.5">
      <c r="A45" s="152"/>
      <c r="B45" s="7"/>
      <c r="C45" s="7"/>
      <c r="D45" s="7"/>
      <c r="E45" s="43"/>
      <c r="F45" s="43"/>
      <c r="G45" s="43"/>
      <c r="H45" s="11"/>
      <c r="I45" s="38">
        <f>E47*0.93</f>
        <v>0</v>
      </c>
      <c r="J45" s="38">
        <f>E47*22.94</f>
        <v>0</v>
      </c>
      <c r="K45" s="38">
        <f>E47*7.13</f>
        <v>0</v>
      </c>
    </row>
    <row r="46" spans="1:11" ht="13.5">
      <c r="A46" s="152"/>
      <c r="B46" s="7"/>
      <c r="C46" s="7"/>
      <c r="D46" s="7"/>
      <c r="E46" s="39"/>
      <c r="F46" s="39"/>
      <c r="G46" s="39"/>
      <c r="H46" s="11">
        <f>SUM(I46:K46)</f>
        <v>0</v>
      </c>
      <c r="I46" s="11">
        <f>ROUND(I45,0)</f>
        <v>0</v>
      </c>
      <c r="J46" s="11">
        <f>ROUND(J45,0)</f>
        <v>0</v>
      </c>
      <c r="K46" s="11">
        <f>ROUND(K45,0)</f>
        <v>0</v>
      </c>
    </row>
    <row r="47" spans="1:11" ht="13.5">
      <c r="A47" s="152">
        <v>15</v>
      </c>
      <c r="B47" s="291" t="s">
        <v>3</v>
      </c>
      <c r="C47" s="291"/>
      <c r="D47" s="291"/>
      <c r="E47" s="41"/>
      <c r="F47" s="41"/>
      <c r="G47" s="42"/>
      <c r="H47" s="13">
        <f>SUM(I47:K47)</f>
        <v>0</v>
      </c>
      <c r="I47" s="13">
        <f>F47*I46</f>
        <v>0</v>
      </c>
      <c r="J47" s="13">
        <f>J46*F47</f>
        <v>0</v>
      </c>
      <c r="K47" s="13">
        <f>K46*F47</f>
        <v>0</v>
      </c>
    </row>
    <row r="48" spans="1:11" ht="13.5">
      <c r="A48" s="152"/>
      <c r="B48" s="7"/>
      <c r="C48" s="7"/>
      <c r="D48" s="7"/>
      <c r="E48" s="43"/>
      <c r="F48" s="43"/>
      <c r="G48" s="43"/>
      <c r="H48" s="11"/>
      <c r="I48" s="38">
        <f>E50*0.93</f>
        <v>0</v>
      </c>
      <c r="J48" s="38">
        <f>E50*22.94</f>
        <v>0</v>
      </c>
      <c r="K48" s="38">
        <f>E50*7.13</f>
        <v>0</v>
      </c>
    </row>
    <row r="49" spans="1:11" ht="13.5">
      <c r="A49" s="152"/>
      <c r="B49" s="7"/>
      <c r="C49" s="7"/>
      <c r="D49" s="7"/>
      <c r="E49" s="39"/>
      <c r="F49" s="39"/>
      <c r="G49" s="39"/>
      <c r="H49" s="11">
        <f>SUM(I49:K49)</f>
        <v>0</v>
      </c>
      <c r="I49" s="11">
        <f>ROUND(I48,0)</f>
        <v>0</v>
      </c>
      <c r="J49" s="11">
        <f>ROUND(J48,0)</f>
        <v>0</v>
      </c>
      <c r="K49" s="11">
        <f>ROUND(K48,0)</f>
        <v>0</v>
      </c>
    </row>
    <row r="50" spans="1:11" ht="13.5">
      <c r="A50" s="152">
        <v>16</v>
      </c>
      <c r="B50" s="291" t="s">
        <v>3</v>
      </c>
      <c r="C50" s="291"/>
      <c r="D50" s="291"/>
      <c r="E50" s="41"/>
      <c r="F50" s="41"/>
      <c r="G50" s="42"/>
      <c r="H50" s="13">
        <f>SUM(I50:K50)</f>
        <v>0</v>
      </c>
      <c r="I50" s="13">
        <f>F50*I49</f>
        <v>0</v>
      </c>
      <c r="J50" s="13">
        <f>J49*F50</f>
        <v>0</v>
      </c>
      <c r="K50" s="13">
        <f>K49*F50</f>
        <v>0</v>
      </c>
    </row>
    <row r="51" spans="1:11" ht="13.5">
      <c r="A51" s="152"/>
      <c r="B51" s="7"/>
      <c r="C51" s="7"/>
      <c r="D51" s="7"/>
      <c r="E51" s="43"/>
      <c r="F51" s="43"/>
      <c r="G51" s="43"/>
      <c r="H51" s="11"/>
      <c r="I51" s="38">
        <f>E53*0.93</f>
        <v>0</v>
      </c>
      <c r="J51" s="38">
        <f>E53*22.94</f>
        <v>0</v>
      </c>
      <c r="K51" s="38">
        <f>E53*7.13</f>
        <v>0</v>
      </c>
    </row>
    <row r="52" spans="1:11" ht="13.5">
      <c r="A52" s="152"/>
      <c r="B52" s="7"/>
      <c r="C52" s="7"/>
      <c r="D52" s="7"/>
      <c r="E52" s="39"/>
      <c r="F52" s="39"/>
      <c r="G52" s="39"/>
      <c r="H52" s="11">
        <f>SUM(I52:K52)</f>
        <v>0</v>
      </c>
      <c r="I52" s="11">
        <f>ROUND(I51,0)</f>
        <v>0</v>
      </c>
      <c r="J52" s="11">
        <f>ROUND(J51,0)</f>
        <v>0</v>
      </c>
      <c r="K52" s="11">
        <f>ROUND(K51,0)</f>
        <v>0</v>
      </c>
    </row>
    <row r="53" spans="1:11" ht="13.5">
      <c r="A53" s="152">
        <v>17</v>
      </c>
      <c r="B53" s="291" t="s">
        <v>3</v>
      </c>
      <c r="C53" s="291"/>
      <c r="D53" s="291"/>
      <c r="E53" s="41"/>
      <c r="F53" s="41"/>
      <c r="G53" s="42"/>
      <c r="H53" s="13">
        <f>SUM(I53:K53)</f>
        <v>0</v>
      </c>
      <c r="I53" s="13">
        <f>F53*I52</f>
        <v>0</v>
      </c>
      <c r="J53" s="13">
        <f>J52*F53</f>
        <v>0</v>
      </c>
      <c r="K53" s="13">
        <f>K52*F53</f>
        <v>0</v>
      </c>
    </row>
    <row r="54" spans="1:11" ht="13.5">
      <c r="A54" s="152"/>
      <c r="B54" s="7"/>
      <c r="C54" s="7"/>
      <c r="D54" s="7"/>
      <c r="E54" s="43"/>
      <c r="F54" s="43"/>
      <c r="G54" s="43"/>
      <c r="H54" s="11"/>
      <c r="I54" s="38">
        <f>E56*0.93</f>
        <v>0</v>
      </c>
      <c r="J54" s="38">
        <f>E56*22.94</f>
        <v>0</v>
      </c>
      <c r="K54" s="38">
        <f>E56*7.13</f>
        <v>0</v>
      </c>
    </row>
    <row r="55" spans="1:11" ht="13.5">
      <c r="A55" s="152"/>
      <c r="B55" s="7"/>
      <c r="C55" s="7"/>
      <c r="D55" s="7"/>
      <c r="E55" s="39"/>
      <c r="F55" s="39"/>
      <c r="G55" s="39"/>
      <c r="H55" s="11">
        <f>SUM(I55:K55)</f>
        <v>0</v>
      </c>
      <c r="I55" s="11">
        <f>ROUND(I54,0)</f>
        <v>0</v>
      </c>
      <c r="J55" s="11">
        <f>ROUND(J54,0)</f>
        <v>0</v>
      </c>
      <c r="K55" s="11">
        <f>ROUND(K54,0)</f>
        <v>0</v>
      </c>
    </row>
    <row r="56" spans="1:11" ht="13.5">
      <c r="A56" s="152">
        <v>18</v>
      </c>
      <c r="B56" s="291" t="s">
        <v>3</v>
      </c>
      <c r="C56" s="291"/>
      <c r="D56" s="291"/>
      <c r="E56" s="41"/>
      <c r="F56" s="41"/>
      <c r="G56" s="42"/>
      <c r="H56" s="13">
        <f>SUM(I56:K56)</f>
        <v>0</v>
      </c>
      <c r="I56" s="13">
        <f>F56*I55</f>
        <v>0</v>
      </c>
      <c r="J56" s="13">
        <f>J55*F56</f>
        <v>0</v>
      </c>
      <c r="K56" s="13">
        <f>K55*F56</f>
        <v>0</v>
      </c>
    </row>
    <row r="57" spans="1:11" ht="13.5">
      <c r="A57" s="152"/>
      <c r="B57" s="7"/>
      <c r="C57" s="7"/>
      <c r="D57" s="7"/>
      <c r="E57" s="43"/>
      <c r="F57" s="43"/>
      <c r="G57" s="43"/>
      <c r="H57" s="11"/>
      <c r="I57" s="38">
        <f>E59*0.93</f>
        <v>0</v>
      </c>
      <c r="J57" s="38">
        <f>E59*22.94</f>
        <v>0</v>
      </c>
      <c r="K57" s="38">
        <f>E59*7.13</f>
        <v>0</v>
      </c>
    </row>
    <row r="58" spans="1:11" ht="13.5">
      <c r="A58" s="152"/>
      <c r="B58" s="7"/>
      <c r="C58" s="7"/>
      <c r="D58" s="7"/>
      <c r="E58" s="39"/>
      <c r="F58" s="39"/>
      <c r="G58" s="39"/>
      <c r="H58" s="11">
        <f>SUM(I58:K58)</f>
        <v>0</v>
      </c>
      <c r="I58" s="11">
        <f>ROUND(I57,0)</f>
        <v>0</v>
      </c>
      <c r="J58" s="11">
        <f>ROUND(J57,0)</f>
        <v>0</v>
      </c>
      <c r="K58" s="11">
        <f>ROUND(K57,0)</f>
        <v>0</v>
      </c>
    </row>
    <row r="59" spans="1:11" ht="13.5">
      <c r="A59" s="152">
        <v>19</v>
      </c>
      <c r="B59" s="291" t="s">
        <v>3</v>
      </c>
      <c r="C59" s="291"/>
      <c r="D59" s="291"/>
      <c r="E59" s="41"/>
      <c r="F59" s="41"/>
      <c r="G59" s="42"/>
      <c r="H59" s="13">
        <f>SUM(I59:K59)</f>
        <v>0</v>
      </c>
      <c r="I59" s="13">
        <f>F59*I58</f>
        <v>0</v>
      </c>
      <c r="J59" s="13">
        <f>J58*F59</f>
        <v>0</v>
      </c>
      <c r="K59" s="13">
        <f>K58*F59</f>
        <v>0</v>
      </c>
    </row>
    <row r="60" spans="1:11" ht="13.5">
      <c r="A60" s="152"/>
      <c r="B60" s="7"/>
      <c r="C60" s="7"/>
      <c r="D60" s="7"/>
      <c r="E60" s="43"/>
      <c r="F60" s="43"/>
      <c r="G60" s="43"/>
      <c r="H60" s="11"/>
      <c r="I60" s="38">
        <f>E62*0.93</f>
        <v>0</v>
      </c>
      <c r="J60" s="38">
        <f>E62*22.94</f>
        <v>0</v>
      </c>
      <c r="K60" s="38">
        <f>E62*7.13</f>
        <v>0</v>
      </c>
    </row>
    <row r="61" spans="1:11" ht="13.5">
      <c r="A61" s="152"/>
      <c r="B61" s="7"/>
      <c r="C61" s="7"/>
      <c r="D61" s="7"/>
      <c r="E61" s="39"/>
      <c r="F61" s="39"/>
      <c r="G61" s="39"/>
      <c r="H61" s="11">
        <f>SUM(I61:K61)</f>
        <v>0</v>
      </c>
      <c r="I61" s="11">
        <f>ROUND(I60,0)</f>
        <v>0</v>
      </c>
      <c r="J61" s="11">
        <f>ROUND(J60,0)</f>
        <v>0</v>
      </c>
      <c r="K61" s="11">
        <f>ROUND(K60,0)</f>
        <v>0</v>
      </c>
    </row>
    <row r="62" spans="1:11" ht="13.5">
      <c r="A62" s="152">
        <v>20</v>
      </c>
      <c r="B62" s="291" t="s">
        <v>3</v>
      </c>
      <c r="C62" s="291"/>
      <c r="D62" s="291"/>
      <c r="E62" s="41"/>
      <c r="F62" s="41"/>
      <c r="G62" s="42"/>
      <c r="H62" s="13">
        <f>SUM(I62:K62)</f>
        <v>0</v>
      </c>
      <c r="I62" s="13">
        <f>F62*I61</f>
        <v>0</v>
      </c>
      <c r="J62" s="13">
        <f>J61*F62</f>
        <v>0</v>
      </c>
      <c r="K62" s="13">
        <f>K61*F62</f>
        <v>0</v>
      </c>
    </row>
    <row r="63" spans="1:11" ht="13.5">
      <c r="A63" s="152"/>
      <c r="B63" s="7"/>
      <c r="C63" s="7"/>
      <c r="D63" s="7"/>
      <c r="E63" s="43"/>
      <c r="F63" s="43"/>
      <c r="G63" s="43"/>
      <c r="H63" s="11"/>
      <c r="I63" s="38">
        <f>E65*0.93</f>
        <v>0</v>
      </c>
      <c r="J63" s="38">
        <f>E65*22.94</f>
        <v>0</v>
      </c>
      <c r="K63" s="38">
        <f>E65*7.13</f>
        <v>0</v>
      </c>
    </row>
    <row r="64" spans="1:11" ht="13.5">
      <c r="A64" s="152"/>
      <c r="B64" s="7"/>
      <c r="C64" s="7"/>
      <c r="D64" s="7"/>
      <c r="E64" s="39"/>
      <c r="F64" s="39"/>
      <c r="G64" s="39"/>
      <c r="H64" s="11">
        <f>SUM(I64:K64)</f>
        <v>0</v>
      </c>
      <c r="I64" s="11">
        <f>ROUND(I63,0)</f>
        <v>0</v>
      </c>
      <c r="J64" s="11">
        <f>ROUND(J63,0)</f>
        <v>0</v>
      </c>
      <c r="K64" s="11">
        <f>ROUND(K63,0)</f>
        <v>0</v>
      </c>
    </row>
    <row r="65" spans="1:11" ht="13.5">
      <c r="A65" s="152">
        <v>21</v>
      </c>
      <c r="B65" s="291" t="s">
        <v>3</v>
      </c>
      <c r="C65" s="291"/>
      <c r="D65" s="291"/>
      <c r="E65" s="41"/>
      <c r="F65" s="41"/>
      <c r="G65" s="42"/>
      <c r="H65" s="13">
        <f>SUM(I65:K65)</f>
        <v>0</v>
      </c>
      <c r="I65" s="13">
        <f>F65*I64</f>
        <v>0</v>
      </c>
      <c r="J65" s="13">
        <f>J64*F65</f>
        <v>0</v>
      </c>
      <c r="K65" s="13">
        <f>K64*F65</f>
        <v>0</v>
      </c>
    </row>
    <row r="66" spans="1:11" ht="13.5">
      <c r="A66" s="152"/>
      <c r="B66" s="7"/>
      <c r="C66" s="7"/>
      <c r="D66" s="7"/>
      <c r="E66" s="43"/>
      <c r="F66" s="43"/>
      <c r="G66" s="43"/>
      <c r="H66" s="11"/>
      <c r="I66" s="38">
        <f>E68*0.93</f>
        <v>0</v>
      </c>
      <c r="J66" s="38">
        <f>E68*22.94</f>
        <v>0</v>
      </c>
      <c r="K66" s="38">
        <f>E68*7.13</f>
        <v>0</v>
      </c>
    </row>
    <row r="67" spans="1:11" ht="13.5">
      <c r="A67" s="152"/>
      <c r="B67" s="7"/>
      <c r="C67" s="7"/>
      <c r="D67" s="7"/>
      <c r="E67" s="39"/>
      <c r="F67" s="39"/>
      <c r="G67" s="39"/>
      <c r="H67" s="11">
        <f>SUM(I67:K67)</f>
        <v>0</v>
      </c>
      <c r="I67" s="11">
        <f>ROUND(I66,0)</f>
        <v>0</v>
      </c>
      <c r="J67" s="11">
        <f>ROUND(J66,0)</f>
        <v>0</v>
      </c>
      <c r="K67" s="11">
        <f>ROUND(K66,0)</f>
        <v>0</v>
      </c>
    </row>
    <row r="68" spans="1:11" ht="13.5">
      <c r="A68" s="152">
        <v>22</v>
      </c>
      <c r="B68" s="291" t="s">
        <v>3</v>
      </c>
      <c r="C68" s="291"/>
      <c r="D68" s="291"/>
      <c r="E68" s="41"/>
      <c r="F68" s="41"/>
      <c r="G68" s="42"/>
      <c r="H68" s="13">
        <f>SUM(I68:K68)</f>
        <v>0</v>
      </c>
      <c r="I68" s="13">
        <f>F68*I67</f>
        <v>0</v>
      </c>
      <c r="J68" s="13">
        <f>J67*F68</f>
        <v>0</v>
      </c>
      <c r="K68" s="13">
        <f>K67*F68</f>
        <v>0</v>
      </c>
    </row>
    <row r="69" spans="1:11" ht="8.25" customHeight="1">
      <c r="A69" s="152"/>
      <c r="B69" s="7"/>
      <c r="C69" s="7"/>
      <c r="D69" s="7"/>
      <c r="E69" s="43"/>
      <c r="F69" s="43"/>
      <c r="G69" s="43"/>
      <c r="H69" s="11"/>
      <c r="I69" s="38">
        <f>E71*0.93</f>
        <v>0</v>
      </c>
      <c r="J69" s="38">
        <f>E71*22.94</f>
        <v>0</v>
      </c>
      <c r="K69" s="38">
        <f>E71*7.13</f>
        <v>0</v>
      </c>
    </row>
    <row r="70" spans="1:11" ht="13.5">
      <c r="A70" s="152"/>
      <c r="B70" s="7"/>
      <c r="C70" s="7"/>
      <c r="D70" s="7"/>
      <c r="E70" s="39"/>
      <c r="F70" s="39"/>
      <c r="G70" s="39"/>
      <c r="H70" s="11">
        <f>SUM(I70:K70)</f>
        <v>0</v>
      </c>
      <c r="I70" s="11">
        <f>ROUND(I69,0)</f>
        <v>0</v>
      </c>
      <c r="J70" s="11">
        <f>ROUND(J69,0)</f>
        <v>0</v>
      </c>
      <c r="K70" s="11">
        <f>ROUND(K69,0)</f>
        <v>0</v>
      </c>
    </row>
    <row r="71" spans="1:11" ht="13.5">
      <c r="A71" s="152">
        <v>23</v>
      </c>
      <c r="B71" s="291" t="s">
        <v>3</v>
      </c>
      <c r="C71" s="291"/>
      <c r="D71" s="291"/>
      <c r="E71" s="41"/>
      <c r="F71" s="41"/>
      <c r="G71" s="42"/>
      <c r="H71" s="13">
        <f>SUM(I71:K71)</f>
        <v>0</v>
      </c>
      <c r="I71" s="13">
        <f>F71*I70</f>
        <v>0</v>
      </c>
      <c r="J71" s="13">
        <f>J70*F71</f>
        <v>0</v>
      </c>
      <c r="K71" s="13">
        <f>K70*F71</f>
        <v>0</v>
      </c>
    </row>
    <row r="72" spans="1:11" ht="8.25" customHeight="1">
      <c r="A72" s="152"/>
      <c r="B72" s="7"/>
      <c r="C72" s="7"/>
      <c r="D72" s="7"/>
      <c r="E72" s="43"/>
      <c r="F72" s="43"/>
      <c r="G72" s="43"/>
      <c r="H72" s="11"/>
      <c r="I72" s="38">
        <f>E74*0.93</f>
        <v>0</v>
      </c>
      <c r="J72" s="38">
        <f>E74*22.94</f>
        <v>0</v>
      </c>
      <c r="K72" s="38">
        <f>E74*7.13</f>
        <v>0</v>
      </c>
    </row>
    <row r="73" spans="1:11" ht="13.5" hidden="1">
      <c r="A73" s="152"/>
      <c r="B73" s="7"/>
      <c r="C73" s="7"/>
      <c r="D73" s="7"/>
      <c r="E73" s="39"/>
      <c r="F73" s="39"/>
      <c r="G73" s="39"/>
      <c r="H73" s="11">
        <f>SUM(I73:K73)</f>
        <v>0</v>
      </c>
      <c r="I73" s="11">
        <f>ROUND(I72,0)</f>
        <v>0</v>
      </c>
      <c r="J73" s="11">
        <f>ROUND(J72,0)</f>
        <v>0</v>
      </c>
      <c r="K73" s="11">
        <f>ROUND(K72,0)</f>
        <v>0</v>
      </c>
    </row>
    <row r="74" spans="1:11" ht="13.5">
      <c r="A74" s="152">
        <v>24</v>
      </c>
      <c r="B74" s="291" t="s">
        <v>3</v>
      </c>
      <c r="C74" s="291"/>
      <c r="D74" s="291"/>
      <c r="E74" s="41"/>
      <c r="F74" s="41"/>
      <c r="G74" s="42"/>
      <c r="H74" s="13">
        <f>SUM(I74:K74)</f>
        <v>0</v>
      </c>
      <c r="I74" s="13">
        <f>F74*I73</f>
        <v>0</v>
      </c>
      <c r="J74" s="13">
        <f>J73*F74</f>
        <v>0</v>
      </c>
      <c r="K74" s="13">
        <f>K73*F74</f>
        <v>0</v>
      </c>
    </row>
    <row r="75" spans="1:11" ht="18.75" customHeight="1" hidden="1">
      <c r="A75" s="152"/>
      <c r="B75" s="7"/>
      <c r="C75" s="7"/>
      <c r="D75" s="7"/>
      <c r="E75" s="43"/>
      <c r="F75" s="43"/>
      <c r="G75" s="43"/>
      <c r="H75" s="11"/>
      <c r="I75" s="38">
        <f>E77*0.93</f>
        <v>0</v>
      </c>
      <c r="J75" s="38">
        <f>E77*22.94</f>
        <v>0</v>
      </c>
      <c r="K75" s="38">
        <f>E77*7.13</f>
        <v>0</v>
      </c>
    </row>
    <row r="76" spans="1:11" ht="13.5" hidden="1">
      <c r="A76" s="152"/>
      <c r="B76" s="7"/>
      <c r="C76" s="7"/>
      <c r="D76" s="7"/>
      <c r="E76" s="39"/>
      <c r="F76" s="39"/>
      <c r="G76" s="39"/>
      <c r="H76" s="11">
        <f>SUM(I76:K76)</f>
        <v>0</v>
      </c>
      <c r="I76" s="11">
        <f>ROUND(I75,0)</f>
        <v>0</v>
      </c>
      <c r="J76" s="11">
        <f>ROUND(J75,0)</f>
        <v>0</v>
      </c>
      <c r="K76" s="11">
        <f>ROUND(K75,0)</f>
        <v>0</v>
      </c>
    </row>
    <row r="77" spans="1:11" ht="13.5">
      <c r="A77" s="152">
        <v>25</v>
      </c>
      <c r="B77" s="291" t="s">
        <v>3</v>
      </c>
      <c r="C77" s="291"/>
      <c r="D77" s="291"/>
      <c r="E77" s="41"/>
      <c r="F77" s="41"/>
      <c r="G77" s="42"/>
      <c r="H77" s="13">
        <f>SUM(I77:K77)</f>
        <v>0</v>
      </c>
      <c r="I77" s="13">
        <f>F77*I76</f>
        <v>0</v>
      </c>
      <c r="J77" s="13">
        <f>J76*F77</f>
        <v>0</v>
      </c>
      <c r="K77" s="13">
        <f>K76*F77</f>
        <v>0</v>
      </c>
    </row>
    <row r="78" spans="1:4" ht="13.5">
      <c r="A78" s="157"/>
      <c r="B78" s="4"/>
      <c r="C78" s="4"/>
      <c r="D78" s="4"/>
    </row>
    <row r="79" spans="1:4" ht="13.5">
      <c r="A79" s="157"/>
      <c r="B79" s="4"/>
      <c r="C79" s="4"/>
      <c r="D79" s="4"/>
    </row>
    <row r="80" spans="1:4" ht="13.5">
      <c r="A80" s="157"/>
      <c r="B80" s="4"/>
      <c r="C80" s="4"/>
      <c r="D80" s="4"/>
    </row>
    <row r="81" spans="1:4" ht="13.5">
      <c r="A81" s="157"/>
      <c r="B81" s="4"/>
      <c r="C81" s="4"/>
      <c r="D81" s="4"/>
    </row>
    <row r="82" spans="1:4" ht="13.5">
      <c r="A82" s="157"/>
      <c r="B82" s="4"/>
      <c r="C82" s="4"/>
      <c r="D82" s="4"/>
    </row>
    <row r="83" spans="1:4" ht="13.5">
      <c r="A83" s="157"/>
      <c r="B83" s="4"/>
      <c r="C83" s="4"/>
      <c r="D83" s="4"/>
    </row>
    <row r="84" spans="1:4" ht="13.5">
      <c r="A84" s="157"/>
      <c r="B84" s="4"/>
      <c r="C84" s="4"/>
      <c r="D84" s="4"/>
    </row>
    <row r="85" spans="1:4" ht="13.5">
      <c r="A85" s="157"/>
      <c r="B85" s="4"/>
      <c r="C85" s="4"/>
      <c r="D85" s="4"/>
    </row>
    <row r="86" spans="1:4" ht="13.5">
      <c r="A86" s="157"/>
      <c r="B86" s="4"/>
      <c r="C86" s="4"/>
      <c r="D86" s="4"/>
    </row>
    <row r="87" spans="1:4" ht="13.5">
      <c r="A87" s="157"/>
      <c r="B87" s="4"/>
      <c r="C87" s="4"/>
      <c r="D87" s="4"/>
    </row>
    <row r="88" spans="1:4" ht="13.5">
      <c r="A88" s="157"/>
      <c r="B88" s="4"/>
      <c r="C88" s="4"/>
      <c r="D88" s="4"/>
    </row>
    <row r="89" spans="1:4" ht="13.5">
      <c r="A89" s="157"/>
      <c r="B89" s="4"/>
      <c r="C89" s="4"/>
      <c r="D89" s="4"/>
    </row>
    <row r="90" spans="1:4" ht="13.5">
      <c r="A90" s="157"/>
      <c r="B90" s="4"/>
      <c r="C90" s="4"/>
      <c r="D90" s="4"/>
    </row>
    <row r="91" spans="1:4" ht="13.5">
      <c r="A91" s="157"/>
      <c r="B91" s="4"/>
      <c r="C91" s="4"/>
      <c r="D91" s="4"/>
    </row>
    <row r="92" spans="1:4" ht="13.5">
      <c r="A92" s="157"/>
      <c r="B92" s="4"/>
      <c r="C92" s="4"/>
      <c r="D92" s="4"/>
    </row>
    <row r="93" spans="1:4" ht="13.5">
      <c r="A93" s="157"/>
      <c r="B93" s="4"/>
      <c r="C93" s="4"/>
      <c r="D93" s="4"/>
    </row>
    <row r="94" spans="1:4" ht="13.5">
      <c r="A94" s="157"/>
      <c r="B94" s="4"/>
      <c r="C94" s="4"/>
      <c r="D94" s="4"/>
    </row>
    <row r="95" spans="1:4" ht="13.5">
      <c r="A95" s="157"/>
      <c r="B95" s="4"/>
      <c r="C95" s="4"/>
      <c r="D95" s="4"/>
    </row>
    <row r="96" spans="1:4" ht="13.5">
      <c r="A96" s="157"/>
      <c r="B96" s="4"/>
      <c r="C96" s="4"/>
      <c r="D96" s="4"/>
    </row>
    <row r="97" spans="1:4" ht="13.5">
      <c r="A97" s="157"/>
      <c r="B97" s="4"/>
      <c r="C97" s="4"/>
      <c r="D97" s="4"/>
    </row>
    <row r="98" spans="1:4" ht="13.5">
      <c r="A98" s="157"/>
      <c r="B98" s="4"/>
      <c r="C98" s="4"/>
      <c r="D98" s="4"/>
    </row>
    <row r="99" spans="1:4" ht="13.5">
      <c r="A99" s="157"/>
      <c r="B99" s="4"/>
      <c r="C99" s="4"/>
      <c r="D99" s="4"/>
    </row>
    <row r="100" spans="1:4" ht="13.5">
      <c r="A100" s="157"/>
      <c r="B100" s="4"/>
      <c r="C100" s="4"/>
      <c r="D100" s="4"/>
    </row>
    <row r="101" spans="1:4" ht="13.5">
      <c r="A101" s="157"/>
      <c r="B101" s="4"/>
      <c r="C101" s="4"/>
      <c r="D101" s="4"/>
    </row>
    <row r="102" spans="1:4" ht="13.5">
      <c r="A102" s="157"/>
      <c r="B102" s="4"/>
      <c r="C102" s="4"/>
      <c r="D102" s="4"/>
    </row>
    <row r="103" spans="1:4" ht="13.5">
      <c r="A103" s="157"/>
      <c r="B103" s="4"/>
      <c r="C103" s="4"/>
      <c r="D103" s="4"/>
    </row>
    <row r="104" spans="1:4" ht="13.5">
      <c r="A104" s="157"/>
      <c r="B104" s="4"/>
      <c r="C104" s="4"/>
      <c r="D104" s="4"/>
    </row>
    <row r="105" spans="1:4" ht="13.5">
      <c r="A105" s="157"/>
      <c r="B105" s="4"/>
      <c r="C105" s="4"/>
      <c r="D105" s="4"/>
    </row>
    <row r="106" spans="1:4" ht="13.5">
      <c r="A106" s="157"/>
      <c r="B106" s="4"/>
      <c r="C106" s="4"/>
      <c r="D106" s="4"/>
    </row>
    <row r="107" spans="1:4" ht="13.5">
      <c r="A107" s="157"/>
      <c r="B107" s="4"/>
      <c r="C107" s="4"/>
      <c r="D107" s="4"/>
    </row>
    <row r="108" spans="1:4" ht="13.5">
      <c r="A108" s="157"/>
      <c r="B108" s="4"/>
      <c r="C108" s="4"/>
      <c r="D108" s="4"/>
    </row>
    <row r="109" spans="1:4" ht="13.5">
      <c r="A109" s="157"/>
      <c r="B109" s="4"/>
      <c r="C109" s="4"/>
      <c r="D109" s="4"/>
    </row>
    <row r="110" spans="1:4" ht="13.5">
      <c r="A110" s="157"/>
      <c r="B110" s="4"/>
      <c r="C110" s="4"/>
      <c r="D110" s="4"/>
    </row>
    <row r="111" spans="1:4" ht="13.5">
      <c r="A111" s="157"/>
      <c r="B111" s="4"/>
      <c r="C111" s="4"/>
      <c r="D111" s="4"/>
    </row>
    <row r="112" spans="1:4" ht="13.5">
      <c r="A112" s="157"/>
      <c r="B112" s="4"/>
      <c r="C112" s="4"/>
      <c r="D112" s="4"/>
    </row>
    <row r="113" spans="1:4" ht="13.5">
      <c r="A113" s="157"/>
      <c r="B113" s="4"/>
      <c r="C113" s="4"/>
      <c r="D113" s="4"/>
    </row>
    <row r="114" spans="1:4" ht="13.5">
      <c r="A114" s="157"/>
      <c r="B114" s="4"/>
      <c r="C114" s="4"/>
      <c r="D114" s="4"/>
    </row>
    <row r="115" spans="1:4" ht="13.5">
      <c r="A115" s="157"/>
      <c r="B115" s="4"/>
      <c r="C115" s="4"/>
      <c r="D115" s="4"/>
    </row>
    <row r="116" spans="1:4" ht="13.5">
      <c r="A116" s="157"/>
      <c r="B116" s="4"/>
      <c r="C116" s="4"/>
      <c r="D116" s="4"/>
    </row>
    <row r="117" spans="1:4" ht="13.5">
      <c r="A117" s="157"/>
      <c r="B117" s="4"/>
      <c r="C117" s="4"/>
      <c r="D117" s="4"/>
    </row>
    <row r="118" spans="1:4" ht="13.5">
      <c r="A118" s="157"/>
      <c r="B118" s="4"/>
      <c r="C118" s="4"/>
      <c r="D118" s="4"/>
    </row>
    <row r="119" spans="1:4" ht="13.5">
      <c r="A119" s="157"/>
      <c r="B119" s="4"/>
      <c r="C119" s="4"/>
      <c r="D119" s="4"/>
    </row>
    <row r="120" spans="1:4" ht="13.5">
      <c r="A120" s="157"/>
      <c r="B120" s="4"/>
      <c r="C120" s="4"/>
      <c r="D120" s="4"/>
    </row>
    <row r="121" spans="1:4" ht="13.5">
      <c r="A121" s="157"/>
      <c r="B121" s="4"/>
      <c r="C121" s="4"/>
      <c r="D121" s="4"/>
    </row>
    <row r="122" spans="1:4" ht="13.5">
      <c r="A122" s="157"/>
      <c r="B122" s="4"/>
      <c r="C122" s="4"/>
      <c r="D122" s="4"/>
    </row>
    <row r="123" spans="1:4" ht="13.5">
      <c r="A123" s="157"/>
      <c r="B123" s="4"/>
      <c r="C123" s="4"/>
      <c r="D123" s="4"/>
    </row>
    <row r="124" spans="1:4" ht="13.5">
      <c r="A124" s="157"/>
      <c r="B124" s="4"/>
      <c r="C124" s="4"/>
      <c r="D124" s="4"/>
    </row>
    <row r="125" spans="1:4" ht="13.5">
      <c r="A125" s="157"/>
      <c r="B125" s="4"/>
      <c r="C125" s="4"/>
      <c r="D125" s="4"/>
    </row>
    <row r="126" spans="1:4" ht="13.5">
      <c r="A126" s="157"/>
      <c r="B126" s="4"/>
      <c r="C126" s="4"/>
      <c r="D126" s="4"/>
    </row>
    <row r="127" spans="1:4" ht="13.5">
      <c r="A127" s="157"/>
      <c r="B127" s="4"/>
      <c r="C127" s="4"/>
      <c r="D127" s="4"/>
    </row>
    <row r="128" spans="1:4" ht="13.5">
      <c r="A128" s="157"/>
      <c r="B128" s="4"/>
      <c r="C128" s="4"/>
      <c r="D128" s="4"/>
    </row>
    <row r="129" spans="1:4" ht="13.5">
      <c r="A129" s="157"/>
      <c r="B129" s="4"/>
      <c r="C129" s="4"/>
      <c r="D129" s="4"/>
    </row>
    <row r="130" spans="1:4" ht="13.5">
      <c r="A130" s="157"/>
      <c r="B130" s="4"/>
      <c r="C130" s="4"/>
      <c r="D130" s="4"/>
    </row>
    <row r="131" spans="1:4" ht="13.5">
      <c r="A131" s="157"/>
      <c r="B131" s="4"/>
      <c r="C131" s="4"/>
      <c r="D131" s="4"/>
    </row>
    <row r="132" spans="1:4" ht="13.5">
      <c r="A132" s="157"/>
      <c r="B132" s="4"/>
      <c r="C132" s="4"/>
      <c r="D132" s="4"/>
    </row>
    <row r="133" spans="1:4" ht="13.5">
      <c r="A133" s="157"/>
      <c r="B133" s="4"/>
      <c r="C133" s="4"/>
      <c r="D133" s="4"/>
    </row>
    <row r="134" spans="1:4" ht="13.5">
      <c r="A134" s="157"/>
      <c r="B134" s="4"/>
      <c r="C134" s="4"/>
      <c r="D134" s="4"/>
    </row>
    <row r="135" spans="1:4" ht="13.5">
      <c r="A135" s="157"/>
      <c r="B135" s="4"/>
      <c r="C135" s="4"/>
      <c r="D135" s="4"/>
    </row>
    <row r="136" spans="1:4" ht="13.5">
      <c r="A136" s="157"/>
      <c r="B136" s="4"/>
      <c r="C136" s="4"/>
      <c r="D136" s="4"/>
    </row>
    <row r="137" spans="1:4" ht="13.5">
      <c r="A137" s="157"/>
      <c r="B137" s="4"/>
      <c r="C137" s="4"/>
      <c r="D137" s="4"/>
    </row>
    <row r="138" spans="1:4" ht="13.5">
      <c r="A138" s="157"/>
      <c r="B138" s="4"/>
      <c r="C138" s="4"/>
      <c r="D138" s="4"/>
    </row>
    <row r="139" spans="1:4" ht="13.5">
      <c r="A139" s="157"/>
      <c r="B139" s="4"/>
      <c r="C139" s="4"/>
      <c r="D139" s="4"/>
    </row>
    <row r="140" spans="1:4" ht="13.5">
      <c r="A140" s="157"/>
      <c r="B140" s="4"/>
      <c r="C140" s="4"/>
      <c r="D140" s="4"/>
    </row>
    <row r="141" spans="1:4" ht="13.5">
      <c r="A141" s="157"/>
      <c r="B141" s="4"/>
      <c r="C141" s="4"/>
      <c r="D141" s="4"/>
    </row>
    <row r="142" spans="1:4" ht="13.5">
      <c r="A142" s="157"/>
      <c r="B142" s="4"/>
      <c r="C142" s="4"/>
      <c r="D142" s="4"/>
    </row>
    <row r="143" spans="1:4" ht="13.5">
      <c r="A143" s="157"/>
      <c r="B143" s="4"/>
      <c r="C143" s="4"/>
      <c r="D143" s="4"/>
    </row>
    <row r="144" spans="1:4" ht="13.5">
      <c r="A144" s="157"/>
      <c r="B144" s="4"/>
      <c r="C144" s="4"/>
      <c r="D144" s="4"/>
    </row>
    <row r="145" spans="1:4" ht="13.5">
      <c r="A145" s="157"/>
      <c r="B145" s="4"/>
      <c r="C145" s="4"/>
      <c r="D145" s="4"/>
    </row>
    <row r="146" spans="1:4" ht="13.5">
      <c r="A146" s="157"/>
      <c r="B146" s="4"/>
      <c r="C146" s="4"/>
      <c r="D146" s="4"/>
    </row>
    <row r="147" spans="1:4" ht="13.5">
      <c r="A147" s="157"/>
      <c r="B147" s="4"/>
      <c r="C147" s="4"/>
      <c r="D147" s="4"/>
    </row>
    <row r="148" spans="1:4" ht="13.5">
      <c r="A148" s="157"/>
      <c r="B148" s="4"/>
      <c r="C148" s="4"/>
      <c r="D148" s="4"/>
    </row>
    <row r="149" spans="1:4" ht="13.5">
      <c r="A149" s="157"/>
      <c r="B149" s="4"/>
      <c r="C149" s="4"/>
      <c r="D149" s="4"/>
    </row>
    <row r="150" spans="1:4" ht="13.5">
      <c r="A150" s="157"/>
      <c r="B150" s="4"/>
      <c r="C150" s="4"/>
      <c r="D150" s="4"/>
    </row>
    <row r="151" spans="1:4" ht="13.5">
      <c r="A151" s="157"/>
      <c r="B151" s="4"/>
      <c r="C151" s="4"/>
      <c r="D151" s="4"/>
    </row>
    <row r="152" spans="1:4" ht="13.5">
      <c r="A152" s="157"/>
      <c r="B152" s="4"/>
      <c r="C152" s="4"/>
      <c r="D152" s="4"/>
    </row>
    <row r="153" spans="1:4" ht="13.5">
      <c r="A153" s="157"/>
      <c r="B153" s="4"/>
      <c r="C153" s="4"/>
      <c r="D153" s="4"/>
    </row>
    <row r="154" ht="13.5">
      <c r="A154" s="157"/>
    </row>
    <row r="155" ht="13.5">
      <c r="A155" s="157"/>
    </row>
    <row r="156" ht="13.5">
      <c r="A156" s="157"/>
    </row>
    <row r="157" ht="13.5">
      <c r="A157" s="157"/>
    </row>
    <row r="158" ht="13.5">
      <c r="A158" s="157"/>
    </row>
    <row r="159" ht="13.5">
      <c r="A159" s="157"/>
    </row>
    <row r="160" ht="13.5">
      <c r="A160" s="157"/>
    </row>
    <row r="161" ht="13.5">
      <c r="A161" s="157"/>
    </row>
    <row r="162" ht="13.5">
      <c r="A162" s="157"/>
    </row>
    <row r="163" ht="13.5">
      <c r="A163" s="157"/>
    </row>
    <row r="164" ht="13.5">
      <c r="A164" s="157"/>
    </row>
    <row r="165" ht="13.5">
      <c r="A165" s="157"/>
    </row>
    <row r="166" ht="13.5">
      <c r="A166" s="157"/>
    </row>
    <row r="167" ht="13.5">
      <c r="A167" s="157"/>
    </row>
    <row r="168" ht="13.5">
      <c r="A168" s="157"/>
    </row>
    <row r="169" ht="13.5">
      <c r="A169" s="157"/>
    </row>
    <row r="170" ht="13.5">
      <c r="A170" s="157"/>
    </row>
    <row r="171" ht="13.5">
      <c r="A171" s="157"/>
    </row>
    <row r="172" ht="13.5">
      <c r="A172" s="157"/>
    </row>
    <row r="173" ht="13.5">
      <c r="A173" s="157"/>
    </row>
    <row r="174" ht="13.5">
      <c r="A174" s="157"/>
    </row>
    <row r="175" ht="13.5">
      <c r="A175" s="157"/>
    </row>
    <row r="176" ht="13.5">
      <c r="A176" s="157"/>
    </row>
    <row r="177" ht="13.5">
      <c r="A177" s="157"/>
    </row>
    <row r="178" ht="13.5">
      <c r="A178" s="157"/>
    </row>
    <row r="179" ht="13.5">
      <c r="A179" s="157"/>
    </row>
    <row r="180" ht="13.5">
      <c r="A180" s="157"/>
    </row>
    <row r="181" ht="13.5">
      <c r="A181" s="157"/>
    </row>
    <row r="182" ht="13.5">
      <c r="A182" s="157"/>
    </row>
    <row r="183" ht="13.5">
      <c r="A183" s="157"/>
    </row>
    <row r="184" ht="13.5">
      <c r="A184" s="157"/>
    </row>
    <row r="185" ht="13.5">
      <c r="A185" s="157"/>
    </row>
    <row r="186" ht="13.5">
      <c r="A186" s="157"/>
    </row>
    <row r="187" ht="13.5">
      <c r="A187" s="157"/>
    </row>
    <row r="188" ht="13.5">
      <c r="A188" s="157"/>
    </row>
    <row r="189" ht="13.5">
      <c r="A189" s="157"/>
    </row>
    <row r="190" ht="13.5">
      <c r="A190" s="157"/>
    </row>
    <row r="191" ht="13.5">
      <c r="A191" s="157"/>
    </row>
    <row r="192" ht="13.5">
      <c r="A192" s="157"/>
    </row>
    <row r="193" ht="13.5">
      <c r="A193" s="157"/>
    </row>
    <row r="194" ht="13.5">
      <c r="A194" s="157"/>
    </row>
    <row r="195" ht="13.5">
      <c r="A195" s="157"/>
    </row>
    <row r="196" ht="13.5">
      <c r="A196" s="157"/>
    </row>
    <row r="197" ht="13.5">
      <c r="A197" s="157"/>
    </row>
    <row r="198" ht="13.5">
      <c r="A198" s="157"/>
    </row>
    <row r="199" ht="13.5">
      <c r="A199" s="157"/>
    </row>
    <row r="200" ht="13.5">
      <c r="A200" s="157"/>
    </row>
    <row r="201" ht="13.5">
      <c r="A201" s="157"/>
    </row>
    <row r="202" ht="13.5">
      <c r="A202" s="157"/>
    </row>
    <row r="203" ht="13.5">
      <c r="A203" s="157"/>
    </row>
    <row r="204" ht="13.5">
      <c r="A204" s="157"/>
    </row>
    <row r="205" ht="13.5">
      <c r="A205" s="157"/>
    </row>
    <row r="206" ht="13.5">
      <c r="A206" s="157"/>
    </row>
    <row r="207" ht="13.5">
      <c r="A207" s="157"/>
    </row>
    <row r="208" ht="13.5">
      <c r="A208" s="157"/>
    </row>
    <row r="209" ht="13.5">
      <c r="A209" s="157"/>
    </row>
    <row r="210" ht="13.5">
      <c r="A210" s="157"/>
    </row>
    <row r="211" ht="13.5">
      <c r="A211" s="157"/>
    </row>
    <row r="212" ht="13.5">
      <c r="A212" s="157"/>
    </row>
    <row r="213" ht="13.5">
      <c r="A213" s="157"/>
    </row>
    <row r="214" ht="13.5">
      <c r="A214" s="157"/>
    </row>
    <row r="215" ht="13.5">
      <c r="A215" s="157"/>
    </row>
    <row r="216" ht="13.5">
      <c r="A216" s="157"/>
    </row>
    <row r="217" ht="13.5">
      <c r="A217" s="157"/>
    </row>
    <row r="218" ht="13.5">
      <c r="A218" s="157"/>
    </row>
    <row r="219" ht="13.5">
      <c r="A219" s="157"/>
    </row>
    <row r="220" ht="13.5">
      <c r="A220" s="157"/>
    </row>
    <row r="221" ht="13.5">
      <c r="A221" s="157"/>
    </row>
    <row r="222" ht="13.5">
      <c r="A222" s="157"/>
    </row>
    <row r="223" ht="13.5">
      <c r="A223" s="157"/>
    </row>
    <row r="224" ht="13.5">
      <c r="A224" s="157"/>
    </row>
    <row r="225" ht="13.5">
      <c r="A225" s="157"/>
    </row>
    <row r="226" ht="13.5">
      <c r="A226" s="157"/>
    </row>
    <row r="227" ht="13.5">
      <c r="A227" s="157"/>
    </row>
    <row r="228" ht="13.5">
      <c r="A228" s="157"/>
    </row>
    <row r="229" ht="13.5">
      <c r="A229" s="157"/>
    </row>
    <row r="230" ht="13.5">
      <c r="A230" s="157"/>
    </row>
    <row r="231" ht="13.5">
      <c r="A231" s="157"/>
    </row>
    <row r="232" ht="13.5">
      <c r="A232" s="157"/>
    </row>
    <row r="233" ht="13.5">
      <c r="A233" s="157"/>
    </row>
    <row r="234" ht="13.5">
      <c r="A234" s="157"/>
    </row>
    <row r="235" ht="13.5">
      <c r="A235" s="157"/>
    </row>
    <row r="236" ht="13.5">
      <c r="A236" s="157"/>
    </row>
    <row r="237" ht="13.5">
      <c r="A237" s="157"/>
    </row>
    <row r="238" ht="13.5">
      <c r="A238" s="157"/>
    </row>
    <row r="239" ht="13.5">
      <c r="A239" s="157"/>
    </row>
    <row r="240" ht="13.5">
      <c r="A240" s="157"/>
    </row>
    <row r="241" ht="13.5">
      <c r="A241" s="157"/>
    </row>
    <row r="242" ht="13.5">
      <c r="A242" s="157"/>
    </row>
    <row r="243" ht="13.5">
      <c r="A243" s="157"/>
    </row>
    <row r="244" ht="13.5">
      <c r="A244" s="157"/>
    </row>
    <row r="245" ht="13.5">
      <c r="A245" s="157"/>
    </row>
    <row r="246" ht="13.5">
      <c r="A246" s="157"/>
    </row>
    <row r="247" ht="13.5">
      <c r="A247" s="157"/>
    </row>
    <row r="248" ht="13.5">
      <c r="A248" s="157"/>
    </row>
    <row r="249" ht="13.5">
      <c r="A249" s="157"/>
    </row>
    <row r="250" ht="13.5">
      <c r="A250" s="157"/>
    </row>
    <row r="251" ht="13.5">
      <c r="A251" s="157"/>
    </row>
    <row r="252" ht="13.5">
      <c r="A252" s="157"/>
    </row>
    <row r="253" ht="13.5">
      <c r="A253" s="157"/>
    </row>
    <row r="254" ht="13.5">
      <c r="A254" s="157"/>
    </row>
    <row r="255" ht="13.5">
      <c r="A255" s="157"/>
    </row>
    <row r="256" ht="13.5">
      <c r="A256" s="157"/>
    </row>
    <row r="257" ht="13.5">
      <c r="A257" s="157"/>
    </row>
    <row r="258" ht="13.5">
      <c r="A258" s="157"/>
    </row>
    <row r="259" ht="13.5">
      <c r="A259" s="157"/>
    </row>
    <row r="260" ht="13.5">
      <c r="A260" s="157"/>
    </row>
    <row r="261" ht="13.5">
      <c r="A261" s="157"/>
    </row>
    <row r="262" ht="13.5">
      <c r="A262" s="157"/>
    </row>
    <row r="263" ht="13.5">
      <c r="A263" s="157"/>
    </row>
    <row r="264" ht="13.5">
      <c r="A264" s="157"/>
    </row>
    <row r="265" ht="13.5">
      <c r="A265" s="157"/>
    </row>
    <row r="266" ht="13.5">
      <c r="A266" s="157"/>
    </row>
    <row r="267" ht="13.5">
      <c r="A267" s="157"/>
    </row>
    <row r="268" ht="13.5">
      <c r="A268" s="157"/>
    </row>
    <row r="269" ht="13.5">
      <c r="A269" s="157"/>
    </row>
    <row r="270" ht="13.5">
      <c r="A270" s="157"/>
    </row>
    <row r="271" ht="13.5">
      <c r="A271" s="157"/>
    </row>
    <row r="272" ht="13.5">
      <c r="A272" s="157"/>
    </row>
    <row r="273" ht="13.5">
      <c r="A273" s="157"/>
    </row>
    <row r="274" ht="13.5">
      <c r="A274" s="157"/>
    </row>
    <row r="275" ht="13.5">
      <c r="A275" s="157"/>
    </row>
    <row r="276" ht="13.5">
      <c r="A276" s="157"/>
    </row>
    <row r="277" ht="13.5">
      <c r="A277" s="157"/>
    </row>
    <row r="278" ht="13.5">
      <c r="A278" s="157"/>
    </row>
    <row r="279" ht="13.5">
      <c r="A279" s="157"/>
    </row>
    <row r="280" ht="13.5">
      <c r="A280" s="157"/>
    </row>
    <row r="281" ht="13.5">
      <c r="A281" s="157"/>
    </row>
    <row r="282" ht="13.5">
      <c r="A282" s="157"/>
    </row>
    <row r="283" ht="13.5">
      <c r="A283" s="157"/>
    </row>
    <row r="284" ht="13.5">
      <c r="A284" s="157"/>
    </row>
    <row r="285" ht="13.5">
      <c r="A285" s="157"/>
    </row>
    <row r="286" ht="13.5">
      <c r="A286" s="157"/>
    </row>
    <row r="287" ht="13.5">
      <c r="A287" s="157"/>
    </row>
    <row r="288" ht="13.5">
      <c r="A288" s="157"/>
    </row>
    <row r="289" ht="13.5">
      <c r="A289" s="157"/>
    </row>
    <row r="290" ht="13.5">
      <c r="A290" s="157"/>
    </row>
    <row r="291" ht="13.5">
      <c r="A291" s="157"/>
    </row>
    <row r="292" ht="13.5">
      <c r="A292" s="157"/>
    </row>
    <row r="293" ht="13.5">
      <c r="A293" s="157"/>
    </row>
    <row r="294" ht="13.5">
      <c r="A294" s="157"/>
    </row>
    <row r="295" ht="13.5">
      <c r="A295" s="157"/>
    </row>
    <row r="296" ht="13.5">
      <c r="A296" s="157"/>
    </row>
    <row r="297" ht="13.5">
      <c r="A297" s="157"/>
    </row>
    <row r="298" ht="13.5">
      <c r="A298" s="157"/>
    </row>
    <row r="299" ht="13.5">
      <c r="A299" s="157"/>
    </row>
    <row r="300" ht="13.5">
      <c r="A300" s="157"/>
    </row>
    <row r="301" ht="13.5">
      <c r="A301" s="157"/>
    </row>
    <row r="302" ht="13.5">
      <c r="A302" s="157"/>
    </row>
    <row r="303" ht="13.5">
      <c r="A303" s="157"/>
    </row>
    <row r="304" ht="13.5">
      <c r="A304" s="157"/>
    </row>
    <row r="305" ht="13.5">
      <c r="A305" s="157"/>
    </row>
    <row r="306" ht="13.5">
      <c r="A306" s="157"/>
    </row>
    <row r="307" ht="13.5">
      <c r="A307" s="157"/>
    </row>
    <row r="308" ht="13.5">
      <c r="A308" s="157"/>
    </row>
    <row r="309" ht="13.5">
      <c r="A309" s="157"/>
    </row>
    <row r="310" ht="13.5">
      <c r="A310" s="157"/>
    </row>
    <row r="311" ht="13.5">
      <c r="A311" s="157"/>
    </row>
    <row r="312" ht="13.5">
      <c r="A312" s="157"/>
    </row>
    <row r="313" ht="13.5">
      <c r="A313" s="157"/>
    </row>
    <row r="314" ht="13.5">
      <c r="A314" s="157"/>
    </row>
    <row r="315" ht="13.5">
      <c r="A315" s="157"/>
    </row>
    <row r="316" ht="13.5">
      <c r="A316" s="157"/>
    </row>
    <row r="317" ht="13.5">
      <c r="A317" s="157"/>
    </row>
    <row r="318" ht="13.5">
      <c r="A318" s="157"/>
    </row>
    <row r="319" ht="13.5">
      <c r="A319" s="157"/>
    </row>
    <row r="320" ht="13.5">
      <c r="A320" s="157"/>
    </row>
    <row r="321" ht="13.5">
      <c r="A321" s="157"/>
    </row>
    <row r="322" ht="13.5">
      <c r="A322" s="157"/>
    </row>
    <row r="323" ht="13.5">
      <c r="A323" s="157"/>
    </row>
    <row r="324" ht="13.5">
      <c r="A324" s="157"/>
    </row>
    <row r="325" ht="13.5">
      <c r="A325" s="157"/>
    </row>
    <row r="326" ht="13.5">
      <c r="A326" s="157"/>
    </row>
    <row r="327" ht="13.5">
      <c r="A327" s="157"/>
    </row>
    <row r="328" ht="13.5">
      <c r="A328" s="157"/>
    </row>
    <row r="329" ht="13.5">
      <c r="A329" s="157"/>
    </row>
    <row r="330" ht="13.5">
      <c r="A330" s="157"/>
    </row>
    <row r="331" ht="13.5">
      <c r="A331" s="157"/>
    </row>
    <row r="332" ht="13.5">
      <c r="A332" s="157"/>
    </row>
    <row r="333" ht="13.5">
      <c r="A333" s="157"/>
    </row>
    <row r="334" ht="13.5">
      <c r="A334" s="157"/>
    </row>
    <row r="335" ht="13.5">
      <c r="A335" s="157"/>
    </row>
    <row r="336" ht="13.5">
      <c r="A336" s="157"/>
    </row>
    <row r="337" ht="13.5">
      <c r="A337" s="157"/>
    </row>
    <row r="338" ht="13.5">
      <c r="A338" s="157"/>
    </row>
    <row r="339" ht="13.5">
      <c r="A339" s="157"/>
    </row>
    <row r="340" ht="13.5">
      <c r="A340" s="157"/>
    </row>
    <row r="341" ht="13.5">
      <c r="A341" s="157"/>
    </row>
  </sheetData>
  <sheetProtection/>
  <mergeCells count="27">
    <mergeCell ref="B47:D47"/>
    <mergeCell ref="B50:D50"/>
    <mergeCell ref="B1:D1"/>
    <mergeCell ref="B2:D2"/>
    <mergeCell ref="B5:D5"/>
    <mergeCell ref="B20:D20"/>
    <mergeCell ref="B8:D8"/>
    <mergeCell ref="B11:D11"/>
    <mergeCell ref="B14:D14"/>
    <mergeCell ref="B17:D17"/>
    <mergeCell ref="B71:D71"/>
    <mergeCell ref="B74:D74"/>
    <mergeCell ref="B77:D77"/>
    <mergeCell ref="B59:D59"/>
    <mergeCell ref="B62:D62"/>
    <mergeCell ref="B65:D65"/>
    <mergeCell ref="B68:D68"/>
    <mergeCell ref="B53:D53"/>
    <mergeCell ref="B56:D56"/>
    <mergeCell ref="B41:D41"/>
    <mergeCell ref="B23:D23"/>
    <mergeCell ref="B26:D26"/>
    <mergeCell ref="B29:D29"/>
    <mergeCell ref="B32:D32"/>
    <mergeCell ref="B35:D35"/>
    <mergeCell ref="B38:D38"/>
    <mergeCell ref="B44:D44"/>
  </mergeCells>
  <printOptions/>
  <pageMargins left="0.31496062992125984" right="0.2362204724409449" top="0.35433070866141736" bottom="0.2755905511811024" header="0.5118110236220472" footer="0.5118110236220472"/>
  <pageSetup fitToHeight="3" fitToWidth="1" horizontalDpi="600" verticalDpi="600" orientation="portrait" paperSize="9" scale="70" r:id="rId3"/>
  <legacyDrawing r:id="rId2"/>
</worksheet>
</file>

<file path=xl/worksheets/sheet3.xml><?xml version="1.0" encoding="utf-8"?>
<worksheet xmlns="http://schemas.openxmlformats.org/spreadsheetml/2006/main" xmlns:r="http://schemas.openxmlformats.org/officeDocument/2006/relationships">
  <sheetPr>
    <tabColor indexed="22"/>
    <pageSetUpPr fitToPage="1"/>
  </sheetPr>
  <dimension ref="A1:K79"/>
  <sheetViews>
    <sheetView zoomScalePageLayoutView="0" workbookViewId="0" topLeftCell="A1">
      <selection activeCell="A1" sqref="A1"/>
    </sheetView>
  </sheetViews>
  <sheetFormatPr defaultColWidth="9.140625" defaultRowHeight="12.75"/>
  <cols>
    <col min="1" max="1" width="3.28125" style="151" customWidth="1"/>
    <col min="2" max="2" width="11.8515625" style="3" customWidth="1"/>
    <col min="3" max="3" width="9.140625" style="3" customWidth="1"/>
    <col min="4" max="4" width="35.57421875" style="3" customWidth="1"/>
    <col min="5" max="5" width="10.7109375" style="47" bestFit="1" customWidth="1"/>
    <col min="6" max="6" width="7.57421875" style="47" customWidth="1"/>
    <col min="7" max="7" width="14.8515625" style="47" customWidth="1"/>
    <col min="8" max="8" width="16.421875" style="15" customWidth="1"/>
    <col min="9" max="9" width="14.57421875" style="15" customWidth="1"/>
    <col min="10" max="10" width="16.421875" style="15" customWidth="1"/>
    <col min="11" max="11" width="14.7109375" style="15" customWidth="1"/>
    <col min="12" max="16384" width="9.140625" style="3" customWidth="1"/>
  </cols>
  <sheetData>
    <row r="1" spans="1:11" s="144" customFormat="1" ht="24" customHeight="1" thickBot="1">
      <c r="A1" s="150"/>
      <c r="B1" s="292" t="s">
        <v>25</v>
      </c>
      <c r="C1" s="293"/>
      <c r="D1" s="293"/>
      <c r="E1" s="138"/>
      <c r="F1" s="138"/>
      <c r="G1" s="139" t="s">
        <v>30</v>
      </c>
      <c r="H1" s="17">
        <f>I1+J1+K1</f>
        <v>0</v>
      </c>
      <c r="I1" s="17">
        <f>I5+I8+I11+I14+I17+I20+I23+I26+I29+I32+I35+I38+I41+I44+I47+I50+I53+I56+I59+I62+I65+I68+I71+I74+I77</f>
        <v>0</v>
      </c>
      <c r="J1" s="17">
        <f>J5+J8+J11+J14+J17+J20+J23+J26+J29+J32+J35+J38+J41+J44+J47+J50+J53+J56+J59+J62+J65+J68+J71+J74+J77</f>
        <v>0</v>
      </c>
      <c r="K1" s="17">
        <f>K5+K8+K11+K14+K17+K20+K23+K26+K29+K32+K35+K38+K41+K44+K47+K50+K53+K56+K59+K62+K65+K68+K71+K74+K77</f>
        <v>0</v>
      </c>
    </row>
    <row r="2" spans="1:11" s="144" customFormat="1" ht="36.75" customHeight="1" thickBot="1">
      <c r="A2" s="151"/>
      <c r="B2" s="297"/>
      <c r="C2" s="298"/>
      <c r="D2" s="299"/>
      <c r="E2" s="140" t="s">
        <v>19</v>
      </c>
      <c r="F2" s="140" t="s">
        <v>21</v>
      </c>
      <c r="G2" s="141" t="s">
        <v>22</v>
      </c>
      <c r="H2" s="142" t="s">
        <v>45</v>
      </c>
      <c r="I2" s="143" t="s">
        <v>43</v>
      </c>
      <c r="J2" s="143" t="s">
        <v>2</v>
      </c>
      <c r="K2" s="143" t="s">
        <v>44</v>
      </c>
    </row>
    <row r="3" spans="1:11" ht="15">
      <c r="A3" s="152"/>
      <c r="B3" s="7"/>
      <c r="C3" s="7"/>
      <c r="D3" s="7"/>
      <c r="E3" s="37"/>
      <c r="F3" s="37"/>
      <c r="G3" s="37"/>
      <c r="H3" s="12"/>
      <c r="I3" s="38">
        <f>E5*0.7</f>
        <v>0</v>
      </c>
      <c r="J3" s="38">
        <f>E5*17.2</f>
        <v>0</v>
      </c>
      <c r="K3" s="38">
        <f>E5*5.35</f>
        <v>0</v>
      </c>
    </row>
    <row r="4" spans="2:11" ht="15">
      <c r="B4" s="7"/>
      <c r="C4" s="7"/>
      <c r="D4" s="7"/>
      <c r="E4" s="39"/>
      <c r="F4" s="39"/>
      <c r="G4" s="39"/>
      <c r="H4" s="11">
        <f>SUM(I4:K4)</f>
        <v>0</v>
      </c>
      <c r="I4" s="40">
        <f>ROUND(I3,0)</f>
        <v>0</v>
      </c>
      <c r="J4" s="40">
        <f>ROUND(J3,0)</f>
        <v>0</v>
      </c>
      <c r="K4" s="40">
        <f>ROUND(K3,0)</f>
        <v>0</v>
      </c>
    </row>
    <row r="5" spans="1:11" ht="15">
      <c r="A5" s="152">
        <v>1</v>
      </c>
      <c r="B5" s="291" t="s">
        <v>9</v>
      </c>
      <c r="C5" s="291"/>
      <c r="D5" s="291"/>
      <c r="E5" s="41"/>
      <c r="F5" s="41"/>
      <c r="G5" s="42"/>
      <c r="H5" s="13">
        <f>SUM(I5:K5)</f>
        <v>0</v>
      </c>
      <c r="I5" s="13">
        <f>F5*I4</f>
        <v>0</v>
      </c>
      <c r="J5" s="13">
        <f>+J4*F5</f>
        <v>0</v>
      </c>
      <c r="K5" s="13">
        <f>K4*F5</f>
        <v>0</v>
      </c>
    </row>
    <row r="6" spans="1:11" ht="13.5">
      <c r="A6" s="152"/>
      <c r="B6" s="7"/>
      <c r="C6" s="7"/>
      <c r="D6" s="7"/>
      <c r="E6" s="43"/>
      <c r="F6" s="43"/>
      <c r="G6" s="43"/>
      <c r="H6" s="12"/>
      <c r="I6" s="38">
        <f>E8*0.7</f>
        <v>0</v>
      </c>
      <c r="J6" s="38">
        <f>E8*17.2</f>
        <v>0</v>
      </c>
      <c r="K6" s="38">
        <f>E8*5.35</f>
        <v>0</v>
      </c>
    </row>
    <row r="7" spans="1:11" ht="13.5">
      <c r="A7" s="152"/>
      <c r="B7" s="7"/>
      <c r="C7" s="7"/>
      <c r="D7" s="7"/>
      <c r="E7" s="39"/>
      <c r="F7" s="39"/>
      <c r="G7" s="39"/>
      <c r="H7" s="11">
        <f>SUM(I7:K7)</f>
        <v>0</v>
      </c>
      <c r="I7" s="40">
        <f>ROUND(I6,0)</f>
        <v>0</v>
      </c>
      <c r="J7" s="40">
        <f>ROUND(J6,0)</f>
        <v>0</v>
      </c>
      <c r="K7" s="40">
        <f>ROUND(K6,0)</f>
        <v>0</v>
      </c>
    </row>
    <row r="8" spans="1:11" ht="13.5">
      <c r="A8" s="152">
        <v>2</v>
      </c>
      <c r="B8" s="291" t="s">
        <v>9</v>
      </c>
      <c r="C8" s="291"/>
      <c r="D8" s="291"/>
      <c r="E8" s="41"/>
      <c r="F8" s="41"/>
      <c r="G8" s="42"/>
      <c r="H8" s="13">
        <f>SUM(I8:K8)</f>
        <v>0</v>
      </c>
      <c r="I8" s="13">
        <f>F8*I7</f>
        <v>0</v>
      </c>
      <c r="J8" s="13">
        <f>+J7*F8</f>
        <v>0</v>
      </c>
      <c r="K8" s="13">
        <f>K7*F8</f>
        <v>0</v>
      </c>
    </row>
    <row r="9" spans="1:11" ht="13.5">
      <c r="A9" s="152"/>
      <c r="B9" s="7"/>
      <c r="C9" s="7"/>
      <c r="D9" s="7"/>
      <c r="E9" s="43"/>
      <c r="F9" s="43"/>
      <c r="G9" s="43"/>
      <c r="H9" s="12"/>
      <c r="I9" s="38">
        <f>E11*0.7</f>
        <v>0</v>
      </c>
      <c r="J9" s="38">
        <f>E11*17.2</f>
        <v>0</v>
      </c>
      <c r="K9" s="38">
        <f>E11*5.35</f>
        <v>0</v>
      </c>
    </row>
    <row r="10" spans="1:11" ht="13.5">
      <c r="A10" s="152"/>
      <c r="B10" s="7"/>
      <c r="C10" s="7"/>
      <c r="D10" s="7"/>
      <c r="E10" s="39"/>
      <c r="F10" s="39"/>
      <c r="G10" s="39"/>
      <c r="H10" s="11">
        <f>SUM(I10:K10)</f>
        <v>0</v>
      </c>
      <c r="I10" s="40">
        <f>ROUND(I9,0)</f>
        <v>0</v>
      </c>
      <c r="J10" s="40">
        <f>ROUND(J9,0)</f>
        <v>0</v>
      </c>
      <c r="K10" s="40">
        <f>ROUND(K9,0)</f>
        <v>0</v>
      </c>
    </row>
    <row r="11" spans="1:11" ht="13.5">
      <c r="A11" s="152">
        <v>3</v>
      </c>
      <c r="B11" s="291" t="s">
        <v>9</v>
      </c>
      <c r="C11" s="291"/>
      <c r="D11" s="291"/>
      <c r="E11" s="41"/>
      <c r="F11" s="41"/>
      <c r="G11" s="42"/>
      <c r="H11" s="13">
        <f>SUM(I11:K11)</f>
        <v>0</v>
      </c>
      <c r="I11" s="13">
        <f>F11*I10</f>
        <v>0</v>
      </c>
      <c r="J11" s="13">
        <f>+J10*F11</f>
        <v>0</v>
      </c>
      <c r="K11" s="13">
        <f>K10*F11</f>
        <v>0</v>
      </c>
    </row>
    <row r="12" spans="1:11" ht="13.5">
      <c r="A12" s="152"/>
      <c r="B12" s="7"/>
      <c r="C12" s="7"/>
      <c r="D12" s="7"/>
      <c r="E12" s="43"/>
      <c r="F12" s="43"/>
      <c r="G12" s="43"/>
      <c r="H12" s="12"/>
      <c r="I12" s="38">
        <f>E14*0.7</f>
        <v>0</v>
      </c>
      <c r="J12" s="38">
        <f>E14*17.2</f>
        <v>0</v>
      </c>
      <c r="K12" s="38">
        <f>E14*5.35</f>
        <v>0</v>
      </c>
    </row>
    <row r="13" spans="1:11" ht="13.5">
      <c r="A13" s="152"/>
      <c r="B13" s="7"/>
      <c r="C13" s="7"/>
      <c r="D13" s="7"/>
      <c r="E13" s="39"/>
      <c r="F13" s="39"/>
      <c r="G13" s="39"/>
      <c r="H13" s="11">
        <f>SUM(I13:K13)</f>
        <v>0</v>
      </c>
      <c r="I13" s="40">
        <f>ROUND(I12,0)</f>
        <v>0</v>
      </c>
      <c r="J13" s="40">
        <f>ROUND(J12,0)</f>
        <v>0</v>
      </c>
      <c r="K13" s="40">
        <f>ROUND(K12,0)</f>
        <v>0</v>
      </c>
    </row>
    <row r="14" spans="1:11" ht="13.5">
      <c r="A14" s="152">
        <v>4</v>
      </c>
      <c r="B14" s="291" t="s">
        <v>9</v>
      </c>
      <c r="C14" s="291"/>
      <c r="D14" s="291"/>
      <c r="E14" s="41"/>
      <c r="F14" s="41"/>
      <c r="G14" s="42"/>
      <c r="H14" s="13">
        <f>SUM(I14:K14)</f>
        <v>0</v>
      </c>
      <c r="I14" s="13">
        <f>F14*I13</f>
        <v>0</v>
      </c>
      <c r="J14" s="13">
        <f>+J13*F14</f>
        <v>0</v>
      </c>
      <c r="K14" s="13">
        <f>K13*F14</f>
        <v>0</v>
      </c>
    </row>
    <row r="15" spans="1:11" ht="13.5">
      <c r="A15" s="152"/>
      <c r="B15" s="7"/>
      <c r="C15" s="7"/>
      <c r="D15" s="7"/>
      <c r="E15" s="43"/>
      <c r="F15" s="43"/>
      <c r="G15" s="43"/>
      <c r="H15" s="12"/>
      <c r="I15" s="38">
        <f>E17*0.7</f>
        <v>0</v>
      </c>
      <c r="J15" s="38">
        <f>E17*17.2</f>
        <v>0</v>
      </c>
      <c r="K15" s="38">
        <f>E17*5.35</f>
        <v>0</v>
      </c>
    </row>
    <row r="16" spans="1:11" ht="13.5">
      <c r="A16" s="152"/>
      <c r="B16" s="7"/>
      <c r="C16" s="7"/>
      <c r="D16" s="7"/>
      <c r="E16" s="39"/>
      <c r="F16" s="39"/>
      <c r="G16" s="39"/>
      <c r="H16" s="11">
        <f>SUM(I16:K16)</f>
        <v>0</v>
      </c>
      <c r="I16" s="40">
        <f>ROUND(I15,0)</f>
        <v>0</v>
      </c>
      <c r="J16" s="40">
        <f>ROUND(J15,0)</f>
        <v>0</v>
      </c>
      <c r="K16" s="40">
        <f>ROUND(K15,0)</f>
        <v>0</v>
      </c>
    </row>
    <row r="17" spans="1:11" ht="13.5">
      <c r="A17" s="152">
        <v>5</v>
      </c>
      <c r="B17" s="291" t="s">
        <v>9</v>
      </c>
      <c r="C17" s="291"/>
      <c r="D17" s="291"/>
      <c r="E17" s="41"/>
      <c r="F17" s="41"/>
      <c r="G17" s="42"/>
      <c r="H17" s="13">
        <f>SUM(I17:K17)</f>
        <v>0</v>
      </c>
      <c r="I17" s="13">
        <f>F17*I16</f>
        <v>0</v>
      </c>
      <c r="J17" s="13">
        <f>+J16*F17</f>
        <v>0</v>
      </c>
      <c r="K17" s="13">
        <f>K16*F17</f>
        <v>0</v>
      </c>
    </row>
    <row r="18" spans="1:11" ht="13.5">
      <c r="A18" s="152"/>
      <c r="B18" s="7"/>
      <c r="C18" s="7"/>
      <c r="D18" s="7"/>
      <c r="E18" s="43"/>
      <c r="F18" s="43"/>
      <c r="G18" s="43"/>
      <c r="H18" s="12"/>
      <c r="I18" s="38">
        <f>E20*0.7</f>
        <v>0</v>
      </c>
      <c r="J18" s="38">
        <f>E20*17.2</f>
        <v>0</v>
      </c>
      <c r="K18" s="38">
        <f>E20*5.35</f>
        <v>0</v>
      </c>
    </row>
    <row r="19" spans="1:11" ht="13.5">
      <c r="A19" s="152"/>
      <c r="B19" s="7"/>
      <c r="C19" s="7"/>
      <c r="D19" s="7"/>
      <c r="E19" s="39"/>
      <c r="F19" s="39"/>
      <c r="G19" s="39"/>
      <c r="H19" s="11">
        <f>SUM(I19:K19)</f>
        <v>0</v>
      </c>
      <c r="I19" s="40">
        <f>ROUND(I18,0)</f>
        <v>0</v>
      </c>
      <c r="J19" s="40">
        <f>ROUND(J18,0)</f>
        <v>0</v>
      </c>
      <c r="K19" s="40">
        <f>ROUND(K18,0)</f>
        <v>0</v>
      </c>
    </row>
    <row r="20" spans="1:11" ht="13.5">
      <c r="A20" s="152">
        <v>6</v>
      </c>
      <c r="B20" s="291" t="s">
        <v>9</v>
      </c>
      <c r="C20" s="291"/>
      <c r="D20" s="291"/>
      <c r="E20" s="41"/>
      <c r="F20" s="41"/>
      <c r="G20" s="42"/>
      <c r="H20" s="13">
        <f>SUM(I20:K20)</f>
        <v>0</v>
      </c>
      <c r="I20" s="13">
        <f>F20*I19</f>
        <v>0</v>
      </c>
      <c r="J20" s="13">
        <f>+J19*F20</f>
        <v>0</v>
      </c>
      <c r="K20" s="13">
        <f>K19*F20</f>
        <v>0</v>
      </c>
    </row>
    <row r="21" spans="1:11" ht="13.5">
      <c r="A21" s="152"/>
      <c r="B21" s="7"/>
      <c r="C21" s="7"/>
      <c r="D21" s="7"/>
      <c r="E21" s="43"/>
      <c r="F21" s="43"/>
      <c r="G21" s="43"/>
      <c r="H21" s="12"/>
      <c r="I21" s="38">
        <f>E23*0.7</f>
        <v>0</v>
      </c>
      <c r="J21" s="38">
        <f>E23*17.2</f>
        <v>0</v>
      </c>
      <c r="K21" s="38">
        <f>E23*5.35</f>
        <v>0</v>
      </c>
    </row>
    <row r="22" spans="1:11" ht="13.5">
      <c r="A22" s="152"/>
      <c r="B22" s="7"/>
      <c r="C22" s="7"/>
      <c r="D22" s="7"/>
      <c r="E22" s="39"/>
      <c r="F22" s="39"/>
      <c r="G22" s="39"/>
      <c r="H22" s="11">
        <f>SUM(I22:K22)</f>
        <v>0</v>
      </c>
      <c r="I22" s="40">
        <f>ROUND(I21,0)</f>
        <v>0</v>
      </c>
      <c r="J22" s="40">
        <f>ROUND(J21,0)</f>
        <v>0</v>
      </c>
      <c r="K22" s="40">
        <f>ROUND(K21,0)</f>
        <v>0</v>
      </c>
    </row>
    <row r="23" spans="1:11" ht="13.5">
      <c r="A23" s="152">
        <v>7</v>
      </c>
      <c r="B23" s="291" t="s">
        <v>9</v>
      </c>
      <c r="C23" s="291"/>
      <c r="D23" s="291"/>
      <c r="E23" s="41"/>
      <c r="F23" s="41"/>
      <c r="G23" s="42"/>
      <c r="H23" s="13">
        <f>SUM(I23:K23)</f>
        <v>0</v>
      </c>
      <c r="I23" s="13">
        <f>F23*I22</f>
        <v>0</v>
      </c>
      <c r="J23" s="13">
        <f>+J22*F23</f>
        <v>0</v>
      </c>
      <c r="K23" s="13">
        <f>K22*F23</f>
        <v>0</v>
      </c>
    </row>
    <row r="24" spans="1:11" ht="13.5">
      <c r="A24" s="152"/>
      <c r="B24" s="7"/>
      <c r="C24" s="7"/>
      <c r="D24" s="7"/>
      <c r="E24" s="43"/>
      <c r="F24" s="43"/>
      <c r="G24" s="43"/>
      <c r="H24" s="12"/>
      <c r="I24" s="38">
        <f>E26*0.7</f>
        <v>0</v>
      </c>
      <c r="J24" s="38">
        <f>E26*17.2</f>
        <v>0</v>
      </c>
      <c r="K24" s="38">
        <f>E26*5.35</f>
        <v>0</v>
      </c>
    </row>
    <row r="25" spans="1:11" ht="13.5">
      <c r="A25" s="152"/>
      <c r="B25" s="7"/>
      <c r="C25" s="7"/>
      <c r="D25" s="7"/>
      <c r="E25" s="39"/>
      <c r="F25" s="39"/>
      <c r="G25" s="39"/>
      <c r="H25" s="11">
        <f>SUM(I25:K25)</f>
        <v>0</v>
      </c>
      <c r="I25" s="40">
        <f>ROUND(I24,0)</f>
        <v>0</v>
      </c>
      <c r="J25" s="40">
        <f>ROUND(J24,0)</f>
        <v>0</v>
      </c>
      <c r="K25" s="40">
        <f>ROUND(K24,0)</f>
        <v>0</v>
      </c>
    </row>
    <row r="26" spans="1:11" ht="13.5">
      <c r="A26" s="152">
        <v>8</v>
      </c>
      <c r="B26" s="291" t="s">
        <v>9</v>
      </c>
      <c r="C26" s="291"/>
      <c r="D26" s="291"/>
      <c r="E26" s="41"/>
      <c r="F26" s="41"/>
      <c r="G26" s="42"/>
      <c r="H26" s="13">
        <f>SUM(I26:K26)</f>
        <v>0</v>
      </c>
      <c r="I26" s="13">
        <f>F26*I25</f>
        <v>0</v>
      </c>
      <c r="J26" s="13">
        <f>+J25*F26</f>
        <v>0</v>
      </c>
      <c r="K26" s="13">
        <f>K25*F26</f>
        <v>0</v>
      </c>
    </row>
    <row r="27" spans="1:11" ht="13.5">
      <c r="A27" s="152"/>
      <c r="B27" s="7"/>
      <c r="C27" s="7"/>
      <c r="D27" s="7"/>
      <c r="E27" s="43"/>
      <c r="F27" s="43"/>
      <c r="G27" s="43"/>
      <c r="H27" s="12"/>
      <c r="I27" s="38">
        <f>E29*0.7</f>
        <v>0</v>
      </c>
      <c r="J27" s="38">
        <f>E29*17.2</f>
        <v>0</v>
      </c>
      <c r="K27" s="38">
        <f>E29*5.35</f>
        <v>0</v>
      </c>
    </row>
    <row r="28" spans="1:11" ht="13.5">
      <c r="A28" s="152"/>
      <c r="B28" s="7"/>
      <c r="C28" s="7"/>
      <c r="D28" s="7"/>
      <c r="E28" s="39"/>
      <c r="F28" s="39"/>
      <c r="G28" s="39"/>
      <c r="H28" s="11">
        <f>SUM(I28:K28)</f>
        <v>0</v>
      </c>
      <c r="I28" s="40">
        <f>ROUND(I27,0)</f>
        <v>0</v>
      </c>
      <c r="J28" s="40">
        <f>ROUND(J27,0)</f>
        <v>0</v>
      </c>
      <c r="K28" s="40">
        <f>ROUND(K27,0)</f>
        <v>0</v>
      </c>
    </row>
    <row r="29" spans="1:11" ht="13.5">
      <c r="A29" s="152">
        <v>9</v>
      </c>
      <c r="B29" s="291" t="s">
        <v>9</v>
      </c>
      <c r="C29" s="291"/>
      <c r="D29" s="291"/>
      <c r="E29" s="41"/>
      <c r="F29" s="41"/>
      <c r="G29" s="42"/>
      <c r="H29" s="13">
        <f>SUM(I29:K29)</f>
        <v>0</v>
      </c>
      <c r="I29" s="13">
        <f>F29*I28</f>
        <v>0</v>
      </c>
      <c r="J29" s="13">
        <f>+J28*F29</f>
        <v>0</v>
      </c>
      <c r="K29" s="13">
        <f>K28*F29</f>
        <v>0</v>
      </c>
    </row>
    <row r="30" spans="1:11" ht="13.5">
      <c r="A30" s="152"/>
      <c r="B30" s="7"/>
      <c r="C30" s="7"/>
      <c r="D30" s="7"/>
      <c r="E30" s="43"/>
      <c r="F30" s="43"/>
      <c r="G30" s="43"/>
      <c r="H30" s="12"/>
      <c r="I30" s="38">
        <f>E32*0.7</f>
        <v>0</v>
      </c>
      <c r="J30" s="38">
        <f>E32*17.2</f>
        <v>0</v>
      </c>
      <c r="K30" s="38">
        <f>E32*5.35</f>
        <v>0</v>
      </c>
    </row>
    <row r="31" spans="1:11" ht="13.5">
      <c r="A31" s="152"/>
      <c r="B31" s="7"/>
      <c r="C31" s="7"/>
      <c r="D31" s="7"/>
      <c r="E31" s="39"/>
      <c r="F31" s="39"/>
      <c r="G31" s="39"/>
      <c r="H31" s="11">
        <f>SUM(I31:K31)</f>
        <v>0</v>
      </c>
      <c r="I31" s="40">
        <f>ROUND(I30,0)</f>
        <v>0</v>
      </c>
      <c r="J31" s="40">
        <f>ROUND(J30,0)</f>
        <v>0</v>
      </c>
      <c r="K31" s="40">
        <f>ROUND(K30,0)</f>
        <v>0</v>
      </c>
    </row>
    <row r="32" spans="1:11" ht="13.5">
      <c r="A32" s="152">
        <v>10</v>
      </c>
      <c r="B32" s="291" t="s">
        <v>9</v>
      </c>
      <c r="C32" s="291"/>
      <c r="D32" s="291"/>
      <c r="E32" s="41"/>
      <c r="F32" s="41"/>
      <c r="G32" s="42"/>
      <c r="H32" s="13">
        <f>SUM(I32:K32)</f>
        <v>0</v>
      </c>
      <c r="I32" s="13">
        <f>F32*I31</f>
        <v>0</v>
      </c>
      <c r="J32" s="13">
        <f>+J31*F32</f>
        <v>0</v>
      </c>
      <c r="K32" s="13">
        <f>K31*F32</f>
        <v>0</v>
      </c>
    </row>
    <row r="33" spans="1:11" ht="13.5">
      <c r="A33" s="152"/>
      <c r="B33" s="7"/>
      <c r="C33" s="7"/>
      <c r="D33" s="7"/>
      <c r="E33" s="43"/>
      <c r="F33" s="43"/>
      <c r="G33" s="43"/>
      <c r="H33" s="12"/>
      <c r="I33" s="38">
        <f>E35*0.7</f>
        <v>0</v>
      </c>
      <c r="J33" s="38">
        <f>E35*17.2</f>
        <v>0</v>
      </c>
      <c r="K33" s="38">
        <f>E35*5.35</f>
        <v>0</v>
      </c>
    </row>
    <row r="34" spans="1:11" ht="13.5">
      <c r="A34" s="152"/>
      <c r="B34" s="7"/>
      <c r="C34" s="7"/>
      <c r="D34" s="7"/>
      <c r="E34" s="39"/>
      <c r="F34" s="39"/>
      <c r="G34" s="39"/>
      <c r="H34" s="11">
        <f>SUM(I34:K34)</f>
        <v>0</v>
      </c>
      <c r="I34" s="40">
        <f>ROUND(I33,0)</f>
        <v>0</v>
      </c>
      <c r="J34" s="40">
        <f>ROUND(J33,0)</f>
        <v>0</v>
      </c>
      <c r="K34" s="40">
        <f>ROUND(K33,0)</f>
        <v>0</v>
      </c>
    </row>
    <row r="35" spans="1:11" ht="13.5">
      <c r="A35" s="152">
        <v>11</v>
      </c>
      <c r="B35" s="291" t="s">
        <v>9</v>
      </c>
      <c r="C35" s="291"/>
      <c r="D35" s="291"/>
      <c r="E35" s="41"/>
      <c r="F35" s="41"/>
      <c r="G35" s="42"/>
      <c r="H35" s="13">
        <f>SUM(I35:K35)</f>
        <v>0</v>
      </c>
      <c r="I35" s="13">
        <f>F35*I34</f>
        <v>0</v>
      </c>
      <c r="J35" s="13">
        <f>+J34*F35</f>
        <v>0</v>
      </c>
      <c r="K35" s="13">
        <f>K34*F35</f>
        <v>0</v>
      </c>
    </row>
    <row r="36" spans="1:11" ht="13.5">
      <c r="A36" s="152"/>
      <c r="B36" s="7"/>
      <c r="C36" s="7"/>
      <c r="D36" s="7"/>
      <c r="E36" s="43"/>
      <c r="F36" s="43"/>
      <c r="G36" s="43"/>
      <c r="H36" s="12"/>
      <c r="I36" s="38">
        <f>E38*0.7</f>
        <v>0</v>
      </c>
      <c r="J36" s="38">
        <f>E38*17.2</f>
        <v>0</v>
      </c>
      <c r="K36" s="38">
        <f>E38*5.35</f>
        <v>0</v>
      </c>
    </row>
    <row r="37" spans="1:11" ht="13.5">
      <c r="A37" s="152"/>
      <c r="B37" s="7"/>
      <c r="C37" s="7"/>
      <c r="D37" s="7"/>
      <c r="E37" s="39"/>
      <c r="F37" s="39"/>
      <c r="G37" s="39"/>
      <c r="H37" s="11">
        <f>SUM(I37:K37)</f>
        <v>0</v>
      </c>
      <c r="I37" s="40">
        <f>ROUND(I36,0)</f>
        <v>0</v>
      </c>
      <c r="J37" s="40">
        <f>ROUND(J36,0)</f>
        <v>0</v>
      </c>
      <c r="K37" s="40">
        <f>ROUND(K36,0)</f>
        <v>0</v>
      </c>
    </row>
    <row r="38" spans="1:11" ht="13.5">
      <c r="A38" s="152">
        <v>12</v>
      </c>
      <c r="B38" s="291" t="s">
        <v>9</v>
      </c>
      <c r="C38" s="291"/>
      <c r="D38" s="291"/>
      <c r="E38" s="41"/>
      <c r="F38" s="41"/>
      <c r="G38" s="42"/>
      <c r="H38" s="13">
        <f>SUM(I38:K38)</f>
        <v>0</v>
      </c>
      <c r="I38" s="13">
        <f>F38*I37</f>
        <v>0</v>
      </c>
      <c r="J38" s="13">
        <f>+J37*F38</f>
        <v>0</v>
      </c>
      <c r="K38" s="13">
        <f>K37*F38</f>
        <v>0</v>
      </c>
    </row>
    <row r="39" spans="1:11" ht="13.5">
      <c r="A39" s="152"/>
      <c r="B39" s="7"/>
      <c r="C39" s="7"/>
      <c r="D39" s="7"/>
      <c r="E39" s="43"/>
      <c r="F39" s="43"/>
      <c r="G39" s="43"/>
      <c r="H39" s="12"/>
      <c r="I39" s="38">
        <f>E41*0.7</f>
        <v>0</v>
      </c>
      <c r="J39" s="38">
        <f>E41*17.2</f>
        <v>0</v>
      </c>
      <c r="K39" s="38">
        <f>E41*5.35</f>
        <v>0</v>
      </c>
    </row>
    <row r="40" spans="1:11" ht="13.5">
      <c r="A40" s="152"/>
      <c r="B40" s="7"/>
      <c r="C40" s="7"/>
      <c r="D40" s="7"/>
      <c r="E40" s="39"/>
      <c r="F40" s="39"/>
      <c r="G40" s="39"/>
      <c r="H40" s="11">
        <f>SUM(I40:K40)</f>
        <v>0</v>
      </c>
      <c r="I40" s="40">
        <f>ROUND(I39,0)</f>
        <v>0</v>
      </c>
      <c r="J40" s="40">
        <f>ROUND(J39,0)</f>
        <v>0</v>
      </c>
      <c r="K40" s="40">
        <f>ROUND(K39,0)</f>
        <v>0</v>
      </c>
    </row>
    <row r="41" spans="1:11" ht="13.5">
      <c r="A41" s="152">
        <v>13</v>
      </c>
      <c r="B41" s="291" t="s">
        <v>9</v>
      </c>
      <c r="C41" s="291"/>
      <c r="D41" s="291"/>
      <c r="E41" s="41"/>
      <c r="F41" s="41"/>
      <c r="G41" s="42"/>
      <c r="H41" s="13">
        <f>SUM(I41:K41)</f>
        <v>0</v>
      </c>
      <c r="I41" s="13">
        <f>F41*I40</f>
        <v>0</v>
      </c>
      <c r="J41" s="13">
        <f>+J40*F41</f>
        <v>0</v>
      </c>
      <c r="K41" s="13">
        <f>K40*F41</f>
        <v>0</v>
      </c>
    </row>
    <row r="42" spans="1:11" ht="13.5">
      <c r="A42" s="152"/>
      <c r="B42" s="7"/>
      <c r="C42" s="7"/>
      <c r="D42" s="7"/>
      <c r="E42" s="43"/>
      <c r="F42" s="43"/>
      <c r="G42" s="43"/>
      <c r="H42" s="12"/>
      <c r="I42" s="38">
        <f>E44*0.7</f>
        <v>0</v>
      </c>
      <c r="J42" s="38">
        <f>E44*17.2</f>
        <v>0</v>
      </c>
      <c r="K42" s="38">
        <f>E44*5.35</f>
        <v>0</v>
      </c>
    </row>
    <row r="43" spans="1:11" ht="13.5">
      <c r="A43" s="152"/>
      <c r="B43" s="7"/>
      <c r="C43" s="7"/>
      <c r="D43" s="7"/>
      <c r="E43" s="39"/>
      <c r="F43" s="39"/>
      <c r="G43" s="39"/>
      <c r="H43" s="11">
        <f>SUM(I43:K43)</f>
        <v>0</v>
      </c>
      <c r="I43" s="40">
        <f>ROUND(I42,0)</f>
        <v>0</v>
      </c>
      <c r="J43" s="40">
        <f>ROUND(J42,0)</f>
        <v>0</v>
      </c>
      <c r="K43" s="40">
        <f>ROUND(K42,0)</f>
        <v>0</v>
      </c>
    </row>
    <row r="44" spans="1:11" ht="13.5">
      <c r="A44" s="152">
        <v>14</v>
      </c>
      <c r="B44" s="291" t="s">
        <v>9</v>
      </c>
      <c r="C44" s="291"/>
      <c r="D44" s="291"/>
      <c r="E44" s="41"/>
      <c r="F44" s="41"/>
      <c r="G44" s="42"/>
      <c r="H44" s="13">
        <f>SUM(I44:K44)</f>
        <v>0</v>
      </c>
      <c r="I44" s="13">
        <f>F44*I43</f>
        <v>0</v>
      </c>
      <c r="J44" s="13">
        <f>+J43*F44</f>
        <v>0</v>
      </c>
      <c r="K44" s="13">
        <f>K43*F44</f>
        <v>0</v>
      </c>
    </row>
    <row r="45" spans="1:11" ht="13.5">
      <c r="A45" s="152"/>
      <c r="B45" s="7"/>
      <c r="C45" s="7"/>
      <c r="D45" s="7"/>
      <c r="E45" s="43"/>
      <c r="F45" s="43"/>
      <c r="G45" s="43"/>
      <c r="H45" s="12"/>
      <c r="I45" s="38">
        <f>E47*0.7</f>
        <v>0</v>
      </c>
      <c r="J45" s="38">
        <f>E47*17.2</f>
        <v>0</v>
      </c>
      <c r="K45" s="38">
        <f>E47*5.35</f>
        <v>0</v>
      </c>
    </row>
    <row r="46" spans="1:11" ht="13.5">
      <c r="A46" s="152"/>
      <c r="B46" s="7"/>
      <c r="C46" s="7"/>
      <c r="D46" s="7"/>
      <c r="E46" s="39"/>
      <c r="F46" s="39"/>
      <c r="G46" s="39"/>
      <c r="H46" s="11">
        <f>SUM(I46:K46)</f>
        <v>0</v>
      </c>
      <c r="I46" s="40">
        <f>ROUND(I45,0)</f>
        <v>0</v>
      </c>
      <c r="J46" s="40">
        <f>ROUND(J45,0)</f>
        <v>0</v>
      </c>
      <c r="K46" s="40">
        <f>ROUND(K45,0)</f>
        <v>0</v>
      </c>
    </row>
    <row r="47" spans="1:11" ht="13.5">
      <c r="A47" s="152">
        <v>15</v>
      </c>
      <c r="B47" s="291" t="s">
        <v>9</v>
      </c>
      <c r="C47" s="291"/>
      <c r="D47" s="291"/>
      <c r="E47" s="41"/>
      <c r="F47" s="41"/>
      <c r="G47" s="42"/>
      <c r="H47" s="13">
        <f>SUM(I47:K47)</f>
        <v>0</v>
      </c>
      <c r="I47" s="13">
        <f>F47*I46</f>
        <v>0</v>
      </c>
      <c r="J47" s="13">
        <f>+J46*F47</f>
        <v>0</v>
      </c>
      <c r="K47" s="13">
        <f>K46*F47</f>
        <v>0</v>
      </c>
    </row>
    <row r="48" spans="1:11" ht="13.5">
      <c r="A48" s="152"/>
      <c r="B48" s="7"/>
      <c r="C48" s="7"/>
      <c r="D48" s="7"/>
      <c r="E48" s="43"/>
      <c r="F48" s="43"/>
      <c r="G48" s="43"/>
      <c r="H48" s="12"/>
      <c r="I48" s="38">
        <f>E50*0.7</f>
        <v>0</v>
      </c>
      <c r="J48" s="38">
        <f>E50*17.2</f>
        <v>0</v>
      </c>
      <c r="K48" s="38">
        <f>E50*5.35</f>
        <v>0</v>
      </c>
    </row>
    <row r="49" spans="1:11" ht="13.5">
      <c r="A49" s="152"/>
      <c r="B49" s="7"/>
      <c r="C49" s="7"/>
      <c r="D49" s="7"/>
      <c r="E49" s="39"/>
      <c r="F49" s="39"/>
      <c r="G49" s="39"/>
      <c r="H49" s="11">
        <f>SUM(I49:K49)</f>
        <v>0</v>
      </c>
      <c r="I49" s="40">
        <f>ROUND(I48,0)</f>
        <v>0</v>
      </c>
      <c r="J49" s="40">
        <f>ROUND(J48,0)</f>
        <v>0</v>
      </c>
      <c r="K49" s="40">
        <f>ROUND(K48,0)</f>
        <v>0</v>
      </c>
    </row>
    <row r="50" spans="1:11" ht="13.5">
      <c r="A50" s="152">
        <v>16</v>
      </c>
      <c r="B50" s="291" t="s">
        <v>9</v>
      </c>
      <c r="C50" s="291"/>
      <c r="D50" s="291"/>
      <c r="E50" s="41"/>
      <c r="F50" s="41"/>
      <c r="G50" s="42"/>
      <c r="H50" s="13">
        <f>SUM(I50:K50)</f>
        <v>0</v>
      </c>
      <c r="I50" s="13">
        <f>F50*I49</f>
        <v>0</v>
      </c>
      <c r="J50" s="13">
        <f>+J49*F50</f>
        <v>0</v>
      </c>
      <c r="K50" s="13">
        <f>K49*F50</f>
        <v>0</v>
      </c>
    </row>
    <row r="51" spans="1:11" ht="13.5">
      <c r="A51" s="152"/>
      <c r="B51" s="7"/>
      <c r="C51" s="7"/>
      <c r="D51" s="7"/>
      <c r="E51" s="43"/>
      <c r="F51" s="43"/>
      <c r="G51" s="43"/>
      <c r="H51" s="12"/>
      <c r="I51" s="38">
        <f>E53*0.7</f>
        <v>0</v>
      </c>
      <c r="J51" s="38">
        <f>E53*17.2</f>
        <v>0</v>
      </c>
      <c r="K51" s="38">
        <f>E53*5.35</f>
        <v>0</v>
      </c>
    </row>
    <row r="52" spans="1:11" ht="13.5">
      <c r="A52" s="152"/>
      <c r="B52" s="7"/>
      <c r="C52" s="7"/>
      <c r="D52" s="7"/>
      <c r="E52" s="39"/>
      <c r="F52" s="39"/>
      <c r="G52" s="39"/>
      <c r="H52" s="11">
        <f>SUM(I52:K52)</f>
        <v>0</v>
      </c>
      <c r="I52" s="40">
        <f>ROUND(I51,0)</f>
        <v>0</v>
      </c>
      <c r="J52" s="40">
        <f>ROUND(J51,0)</f>
        <v>0</v>
      </c>
      <c r="K52" s="40">
        <f>ROUND(K51,0)</f>
        <v>0</v>
      </c>
    </row>
    <row r="53" spans="1:11" ht="13.5">
      <c r="A53" s="152">
        <v>17</v>
      </c>
      <c r="B53" s="291" t="s">
        <v>9</v>
      </c>
      <c r="C53" s="291"/>
      <c r="D53" s="291"/>
      <c r="E53" s="41"/>
      <c r="F53" s="41"/>
      <c r="G53" s="42"/>
      <c r="H53" s="13">
        <f>SUM(I53:K53)</f>
        <v>0</v>
      </c>
      <c r="I53" s="13">
        <f>F53*I52</f>
        <v>0</v>
      </c>
      <c r="J53" s="13">
        <f>+J52*F53</f>
        <v>0</v>
      </c>
      <c r="K53" s="13">
        <f>K52*F53</f>
        <v>0</v>
      </c>
    </row>
    <row r="54" spans="1:11" ht="13.5">
      <c r="A54" s="152"/>
      <c r="B54" s="7"/>
      <c r="C54" s="7"/>
      <c r="D54" s="7"/>
      <c r="E54" s="43"/>
      <c r="F54" s="43"/>
      <c r="G54" s="43"/>
      <c r="H54" s="12"/>
      <c r="I54" s="38">
        <f>E56*0.7</f>
        <v>0</v>
      </c>
      <c r="J54" s="38">
        <f>E56*17.2</f>
        <v>0</v>
      </c>
      <c r="K54" s="38">
        <f>E56*5.35</f>
        <v>0</v>
      </c>
    </row>
    <row r="55" spans="1:11" ht="13.5">
      <c r="A55" s="152"/>
      <c r="B55" s="7"/>
      <c r="C55" s="7"/>
      <c r="D55" s="7"/>
      <c r="E55" s="39"/>
      <c r="F55" s="39"/>
      <c r="G55" s="39"/>
      <c r="H55" s="11">
        <f>SUM(I55:K55)</f>
        <v>0</v>
      </c>
      <c r="I55" s="40">
        <f>ROUND(I54,0)</f>
        <v>0</v>
      </c>
      <c r="J55" s="40">
        <f>ROUND(J54,0)</f>
        <v>0</v>
      </c>
      <c r="K55" s="40">
        <f>ROUND(K54,0)</f>
        <v>0</v>
      </c>
    </row>
    <row r="56" spans="1:11" ht="13.5">
      <c r="A56" s="152">
        <v>18</v>
      </c>
      <c r="B56" s="291" t="s">
        <v>9</v>
      </c>
      <c r="C56" s="291"/>
      <c r="D56" s="291"/>
      <c r="E56" s="41"/>
      <c r="F56" s="41"/>
      <c r="G56" s="42"/>
      <c r="H56" s="13">
        <f>SUM(I56:K56)</f>
        <v>0</v>
      </c>
      <c r="I56" s="13">
        <f>F56*I55</f>
        <v>0</v>
      </c>
      <c r="J56" s="13">
        <f>+J55*F56</f>
        <v>0</v>
      </c>
      <c r="K56" s="13">
        <f>K55*F56</f>
        <v>0</v>
      </c>
    </row>
    <row r="57" spans="1:11" ht="13.5">
      <c r="A57" s="152"/>
      <c r="B57" s="7"/>
      <c r="C57" s="7"/>
      <c r="D57" s="7"/>
      <c r="E57" s="43"/>
      <c r="F57" s="43"/>
      <c r="G57" s="43"/>
      <c r="H57" s="12"/>
      <c r="I57" s="38">
        <f>E59*0.7</f>
        <v>0</v>
      </c>
      <c r="J57" s="38">
        <f>E59*17.2</f>
        <v>0</v>
      </c>
      <c r="K57" s="38">
        <f>E59*5.35</f>
        <v>0</v>
      </c>
    </row>
    <row r="58" spans="1:11" ht="13.5">
      <c r="A58" s="152"/>
      <c r="B58" s="7"/>
      <c r="C58" s="7"/>
      <c r="D58" s="7"/>
      <c r="E58" s="39"/>
      <c r="F58" s="39"/>
      <c r="G58" s="39"/>
      <c r="H58" s="11">
        <f>SUM(I58:K58)</f>
        <v>0</v>
      </c>
      <c r="I58" s="40">
        <f>ROUND(I57,0)</f>
        <v>0</v>
      </c>
      <c r="J58" s="40">
        <f>ROUND(J57,0)</f>
        <v>0</v>
      </c>
      <c r="K58" s="40">
        <f>ROUND(K57,0)</f>
        <v>0</v>
      </c>
    </row>
    <row r="59" spans="1:11" ht="13.5">
      <c r="A59" s="152">
        <v>19</v>
      </c>
      <c r="B59" s="291" t="s">
        <v>9</v>
      </c>
      <c r="C59" s="291"/>
      <c r="D59" s="291"/>
      <c r="E59" s="41"/>
      <c r="F59" s="41"/>
      <c r="G59" s="42"/>
      <c r="H59" s="13">
        <f>SUM(I59:K59)</f>
        <v>0</v>
      </c>
      <c r="I59" s="13">
        <f>F59*I58</f>
        <v>0</v>
      </c>
      <c r="J59" s="13">
        <f>+J58*F59</f>
        <v>0</v>
      </c>
      <c r="K59" s="13">
        <f>K58*F59</f>
        <v>0</v>
      </c>
    </row>
    <row r="60" spans="1:11" ht="13.5">
      <c r="A60" s="152"/>
      <c r="B60" s="7"/>
      <c r="C60" s="7"/>
      <c r="D60" s="7"/>
      <c r="E60" s="43"/>
      <c r="F60" s="43"/>
      <c r="G60" s="43"/>
      <c r="H60" s="12"/>
      <c r="I60" s="38">
        <f>E62*0.7</f>
        <v>0</v>
      </c>
      <c r="J60" s="38">
        <f>E62*17.2</f>
        <v>0</v>
      </c>
      <c r="K60" s="38">
        <f>E62*5.35</f>
        <v>0</v>
      </c>
    </row>
    <row r="61" spans="1:11" ht="13.5">
      <c r="A61" s="152"/>
      <c r="B61" s="7"/>
      <c r="C61" s="7"/>
      <c r="D61" s="7"/>
      <c r="E61" s="39"/>
      <c r="F61" s="39"/>
      <c r="G61" s="39"/>
      <c r="H61" s="11">
        <f>SUM(I61:K61)</f>
        <v>0</v>
      </c>
      <c r="I61" s="40">
        <f>ROUND(I60,0)</f>
        <v>0</v>
      </c>
      <c r="J61" s="40">
        <f>ROUND(J60,0)</f>
        <v>0</v>
      </c>
      <c r="K61" s="40">
        <f>ROUND(K60,0)</f>
        <v>0</v>
      </c>
    </row>
    <row r="62" spans="1:11" ht="13.5">
      <c r="A62" s="152">
        <v>20</v>
      </c>
      <c r="B62" s="291" t="s">
        <v>9</v>
      </c>
      <c r="C62" s="291"/>
      <c r="D62" s="291"/>
      <c r="E62" s="41"/>
      <c r="F62" s="41"/>
      <c r="G62" s="42"/>
      <c r="H62" s="13">
        <f>SUM(I62:K62)</f>
        <v>0</v>
      </c>
      <c r="I62" s="13">
        <f>F62*I61</f>
        <v>0</v>
      </c>
      <c r="J62" s="13">
        <f>+J61*F62</f>
        <v>0</v>
      </c>
      <c r="K62" s="13">
        <f>K61*F62</f>
        <v>0</v>
      </c>
    </row>
    <row r="63" spans="1:11" ht="13.5">
      <c r="A63" s="152"/>
      <c r="B63" s="7"/>
      <c r="C63" s="7"/>
      <c r="D63" s="7"/>
      <c r="E63" s="43"/>
      <c r="F63" s="43"/>
      <c r="G63" s="43"/>
      <c r="H63" s="12"/>
      <c r="I63" s="38">
        <f>E65*0.7</f>
        <v>0</v>
      </c>
      <c r="J63" s="38">
        <f>E65*17.2</f>
        <v>0</v>
      </c>
      <c r="K63" s="38">
        <f>E65*5.35</f>
        <v>0</v>
      </c>
    </row>
    <row r="64" spans="1:11" ht="13.5">
      <c r="A64" s="152"/>
      <c r="B64" s="7"/>
      <c r="C64" s="7"/>
      <c r="D64" s="7"/>
      <c r="E64" s="39"/>
      <c r="F64" s="39"/>
      <c r="G64" s="39"/>
      <c r="H64" s="11">
        <f>SUM(I64:K64)</f>
        <v>0</v>
      </c>
      <c r="I64" s="40">
        <f>ROUND(I63,0)</f>
        <v>0</v>
      </c>
      <c r="J64" s="40">
        <f>ROUND(J63,0)</f>
        <v>0</v>
      </c>
      <c r="K64" s="40">
        <f>ROUND(K63,0)</f>
        <v>0</v>
      </c>
    </row>
    <row r="65" spans="1:11" ht="13.5">
      <c r="A65" s="152">
        <v>21</v>
      </c>
      <c r="B65" s="291" t="s">
        <v>9</v>
      </c>
      <c r="C65" s="291"/>
      <c r="D65" s="291"/>
      <c r="E65" s="41"/>
      <c r="F65" s="41"/>
      <c r="G65" s="42"/>
      <c r="H65" s="13">
        <f>SUM(I65:K65)</f>
        <v>0</v>
      </c>
      <c r="I65" s="13">
        <f>F65*I64</f>
        <v>0</v>
      </c>
      <c r="J65" s="13">
        <f>+J64*F65</f>
        <v>0</v>
      </c>
      <c r="K65" s="13">
        <f>K64*F65</f>
        <v>0</v>
      </c>
    </row>
    <row r="66" spans="1:11" ht="13.5">
      <c r="A66" s="152"/>
      <c r="B66" s="7"/>
      <c r="C66" s="7"/>
      <c r="D66" s="7"/>
      <c r="E66" s="43"/>
      <c r="F66" s="43"/>
      <c r="G66" s="43"/>
      <c r="H66" s="12"/>
      <c r="I66" s="38">
        <f>E68*0.7</f>
        <v>0</v>
      </c>
      <c r="J66" s="38">
        <f>E68*17.2</f>
        <v>0</v>
      </c>
      <c r="K66" s="38">
        <f>E68*5.35</f>
        <v>0</v>
      </c>
    </row>
    <row r="67" spans="1:11" ht="13.5">
      <c r="A67" s="152"/>
      <c r="B67" s="7"/>
      <c r="C67" s="7"/>
      <c r="D67" s="7"/>
      <c r="E67" s="39"/>
      <c r="F67" s="39"/>
      <c r="G67" s="39"/>
      <c r="H67" s="11">
        <f>SUM(I67:K67)</f>
        <v>0</v>
      </c>
      <c r="I67" s="40">
        <f>ROUND(I66,0)</f>
        <v>0</v>
      </c>
      <c r="J67" s="40">
        <f>ROUND(J66,0)</f>
        <v>0</v>
      </c>
      <c r="K67" s="40">
        <f>ROUND(K66,0)</f>
        <v>0</v>
      </c>
    </row>
    <row r="68" spans="1:11" ht="13.5">
      <c r="A68" s="152">
        <v>22</v>
      </c>
      <c r="B68" s="291" t="s">
        <v>9</v>
      </c>
      <c r="C68" s="291"/>
      <c r="D68" s="291"/>
      <c r="E68" s="41"/>
      <c r="F68" s="41"/>
      <c r="G68" s="42"/>
      <c r="H68" s="13">
        <f>SUM(I68:K68)</f>
        <v>0</v>
      </c>
      <c r="I68" s="13">
        <f>F68*I67</f>
        <v>0</v>
      </c>
      <c r="J68" s="13">
        <f>+J67*F68</f>
        <v>0</v>
      </c>
      <c r="K68" s="13">
        <f>K67*F68</f>
        <v>0</v>
      </c>
    </row>
    <row r="69" spans="1:11" ht="13.5">
      <c r="A69" s="152"/>
      <c r="B69" s="7"/>
      <c r="C69" s="7"/>
      <c r="D69" s="7"/>
      <c r="E69" s="43"/>
      <c r="F69" s="43"/>
      <c r="G69" s="43"/>
      <c r="H69" s="12"/>
      <c r="I69" s="38">
        <f>E71*0.7</f>
        <v>0</v>
      </c>
      <c r="J69" s="38">
        <f>E71*17.2</f>
        <v>0</v>
      </c>
      <c r="K69" s="38">
        <f>E71*5.35</f>
        <v>0</v>
      </c>
    </row>
    <row r="70" spans="1:11" ht="13.5">
      <c r="A70" s="152"/>
      <c r="B70" s="7"/>
      <c r="C70" s="7"/>
      <c r="D70" s="7"/>
      <c r="E70" s="39"/>
      <c r="F70" s="39"/>
      <c r="G70" s="39"/>
      <c r="H70" s="11">
        <f>SUM(I70:K70)</f>
        <v>0</v>
      </c>
      <c r="I70" s="40">
        <f>ROUND(I69,0)</f>
        <v>0</v>
      </c>
      <c r="J70" s="40">
        <f>ROUND(J69,0)</f>
        <v>0</v>
      </c>
      <c r="K70" s="40">
        <f>ROUND(K69,0)</f>
        <v>0</v>
      </c>
    </row>
    <row r="71" spans="1:11" ht="13.5">
      <c r="A71" s="152">
        <v>23</v>
      </c>
      <c r="B71" s="291" t="s">
        <v>9</v>
      </c>
      <c r="C71" s="291"/>
      <c r="D71" s="291"/>
      <c r="E71" s="41"/>
      <c r="F71" s="41"/>
      <c r="G71" s="42"/>
      <c r="H71" s="13">
        <f>SUM(I71:K71)</f>
        <v>0</v>
      </c>
      <c r="I71" s="13">
        <f>F71*I70</f>
        <v>0</v>
      </c>
      <c r="J71" s="13">
        <f>+J70*F71</f>
        <v>0</v>
      </c>
      <c r="K71" s="13">
        <f>K70*F71</f>
        <v>0</v>
      </c>
    </row>
    <row r="72" spans="1:11" ht="13.5">
      <c r="A72" s="152"/>
      <c r="B72" s="7"/>
      <c r="C72" s="7"/>
      <c r="D72" s="7"/>
      <c r="E72" s="43"/>
      <c r="F72" s="43"/>
      <c r="G72" s="43"/>
      <c r="H72" s="12"/>
      <c r="I72" s="38">
        <f>E74*0.7</f>
        <v>0</v>
      </c>
      <c r="J72" s="38">
        <f>E74*17.2</f>
        <v>0</v>
      </c>
      <c r="K72" s="38">
        <f>E74*5.35</f>
        <v>0</v>
      </c>
    </row>
    <row r="73" spans="1:11" ht="13.5">
      <c r="A73" s="152"/>
      <c r="B73" s="7"/>
      <c r="C73" s="7"/>
      <c r="D73" s="7"/>
      <c r="E73" s="39"/>
      <c r="F73" s="39"/>
      <c r="G73" s="39"/>
      <c r="H73" s="11">
        <f>SUM(I73:K73)</f>
        <v>0</v>
      </c>
      <c r="I73" s="40">
        <f>ROUND(I72,0)</f>
        <v>0</v>
      </c>
      <c r="J73" s="40">
        <f>ROUND(J72,0)</f>
        <v>0</v>
      </c>
      <c r="K73" s="40">
        <f>ROUND(K72,0)</f>
        <v>0</v>
      </c>
    </row>
    <row r="74" spans="1:11" ht="13.5">
      <c r="A74" s="152">
        <v>24</v>
      </c>
      <c r="B74" s="291" t="s">
        <v>9</v>
      </c>
      <c r="C74" s="291"/>
      <c r="D74" s="291"/>
      <c r="E74" s="41"/>
      <c r="F74" s="41"/>
      <c r="G74" s="42"/>
      <c r="H74" s="13">
        <f>SUM(I74:K74)</f>
        <v>0</v>
      </c>
      <c r="I74" s="13">
        <f>F74*I73</f>
        <v>0</v>
      </c>
      <c r="J74" s="13">
        <f>+J73*F74</f>
        <v>0</v>
      </c>
      <c r="K74" s="13">
        <f>K73*F74</f>
        <v>0</v>
      </c>
    </row>
    <row r="75" spans="1:11" ht="13.5">
      <c r="A75" s="152"/>
      <c r="B75" s="7"/>
      <c r="C75" s="7"/>
      <c r="D75" s="7"/>
      <c r="E75" s="43"/>
      <c r="F75" s="43"/>
      <c r="G75" s="43"/>
      <c r="H75" s="12"/>
      <c r="I75" s="38">
        <f>E77*0.7</f>
        <v>0</v>
      </c>
      <c r="J75" s="38">
        <f>E77*17.2</f>
        <v>0</v>
      </c>
      <c r="K75" s="38">
        <f>E77*5.35</f>
        <v>0</v>
      </c>
    </row>
    <row r="76" spans="1:11" ht="13.5">
      <c r="A76" s="152"/>
      <c r="B76" s="7"/>
      <c r="C76" s="7"/>
      <c r="D76" s="7"/>
      <c r="E76" s="39"/>
      <c r="F76" s="39"/>
      <c r="G76" s="39"/>
      <c r="H76" s="11">
        <f>SUM(I76:K76)</f>
        <v>0</v>
      </c>
      <c r="I76" s="40">
        <f>ROUND(I75,0)</f>
        <v>0</v>
      </c>
      <c r="J76" s="40">
        <f>ROUND(J75,0)</f>
        <v>0</v>
      </c>
      <c r="K76" s="40">
        <f>ROUND(K75,0)</f>
        <v>0</v>
      </c>
    </row>
    <row r="77" spans="1:11" ht="13.5">
      <c r="A77" s="152">
        <v>25</v>
      </c>
      <c r="B77" s="291" t="s">
        <v>9</v>
      </c>
      <c r="C77" s="291"/>
      <c r="D77" s="291"/>
      <c r="E77" s="41"/>
      <c r="F77" s="41"/>
      <c r="G77" s="42"/>
      <c r="H77" s="13">
        <f>SUM(I77:K77)</f>
        <v>0</v>
      </c>
      <c r="I77" s="13">
        <f>F77*I76</f>
        <v>0</v>
      </c>
      <c r="J77" s="13">
        <f>+J76*F77</f>
        <v>0</v>
      </c>
      <c r="K77" s="13">
        <f>K76*F77</f>
        <v>0</v>
      </c>
    </row>
    <row r="78" spans="1:11" ht="14.25" thickBot="1">
      <c r="A78" s="153"/>
      <c r="B78" s="45"/>
      <c r="C78" s="45"/>
      <c r="D78" s="45"/>
      <c r="E78" s="46"/>
      <c r="F78" s="46"/>
      <c r="G78" s="46"/>
      <c r="H78" s="45"/>
      <c r="I78" s="45"/>
      <c r="J78" s="45"/>
      <c r="K78" s="45"/>
    </row>
    <row r="79" ht="13.5">
      <c r="A79" s="152"/>
    </row>
  </sheetData>
  <sheetProtection/>
  <mergeCells count="27">
    <mergeCell ref="B77:D77"/>
    <mergeCell ref="B44:D44"/>
    <mergeCell ref="B68:D68"/>
    <mergeCell ref="B71:D71"/>
    <mergeCell ref="B74:D74"/>
    <mergeCell ref="B26:D26"/>
    <mergeCell ref="B56:D56"/>
    <mergeCell ref="B59:D59"/>
    <mergeCell ref="B29:D29"/>
    <mergeCell ref="B62:D62"/>
    <mergeCell ref="B65:D65"/>
    <mergeCell ref="B32:D32"/>
    <mergeCell ref="B35:D35"/>
    <mergeCell ref="B38:D38"/>
    <mergeCell ref="B41:D41"/>
    <mergeCell ref="B47:D47"/>
    <mergeCell ref="B50:D50"/>
    <mergeCell ref="B53:D53"/>
    <mergeCell ref="B1:D1"/>
    <mergeCell ref="B2:D2"/>
    <mergeCell ref="B5:D5"/>
    <mergeCell ref="B8:D8"/>
    <mergeCell ref="B23:D23"/>
    <mergeCell ref="B11:D11"/>
    <mergeCell ref="B14:D14"/>
    <mergeCell ref="B17:D17"/>
    <mergeCell ref="B20:D20"/>
  </mergeCells>
  <printOptions/>
  <pageMargins left="0.2362204724409449" right="0.2362204724409449" top="0.3937007874015748" bottom="0.35433070866141736" header="0.5118110236220472" footer="0.5118110236220472"/>
  <pageSetup fitToHeight="3" fitToWidth="1" horizontalDpi="600" verticalDpi="600" orientation="portrait" paperSize="9" scale="65" r:id="rId3"/>
  <legacyDrawing r:id="rId2"/>
</worksheet>
</file>

<file path=xl/worksheets/sheet4.xml><?xml version="1.0" encoding="utf-8"?>
<worksheet xmlns="http://schemas.openxmlformats.org/spreadsheetml/2006/main" xmlns:r="http://schemas.openxmlformats.org/officeDocument/2006/relationships">
  <sheetPr>
    <tabColor indexed="22"/>
    <pageSetUpPr fitToPage="1"/>
  </sheetPr>
  <dimension ref="A1:K80"/>
  <sheetViews>
    <sheetView zoomScalePageLayoutView="0" workbookViewId="0" topLeftCell="A1">
      <selection activeCell="B2" sqref="B2:D2"/>
    </sheetView>
  </sheetViews>
  <sheetFormatPr defaultColWidth="9.140625" defaultRowHeight="12.75"/>
  <cols>
    <col min="1" max="1" width="3.57421875" style="151" customWidth="1"/>
    <col min="2" max="2" width="12.57421875" style="15" customWidth="1"/>
    <col min="3" max="3" width="9.140625" style="15" customWidth="1"/>
    <col min="4" max="4" width="35.421875" style="15" customWidth="1"/>
    <col min="5" max="5" width="10.57421875" style="48" customWidth="1"/>
    <col min="6" max="6" width="8.57421875" style="48" customWidth="1"/>
    <col min="7" max="7" width="12.00390625" style="47" customWidth="1"/>
    <col min="8" max="8" width="13.421875" style="15" customWidth="1"/>
    <col min="9" max="9" width="13.57421875" style="15" customWidth="1"/>
    <col min="10" max="10" width="16.28125" style="15" customWidth="1"/>
    <col min="11" max="11" width="12.421875" style="15" customWidth="1"/>
    <col min="12" max="16384" width="9.140625" style="3" customWidth="1"/>
  </cols>
  <sheetData>
    <row r="1" spans="1:11" s="144" customFormat="1" ht="30.75" customHeight="1" thickBot="1">
      <c r="A1" s="150"/>
      <c r="B1" s="292" t="s">
        <v>26</v>
      </c>
      <c r="C1" s="293"/>
      <c r="D1" s="293"/>
      <c r="E1" s="139"/>
      <c r="F1" s="139"/>
      <c r="G1" s="139" t="s">
        <v>30</v>
      </c>
      <c r="H1" s="215">
        <f>I1+J1+K1</f>
        <v>0</v>
      </c>
      <c r="I1" s="215">
        <f>I5+I8+I11+I14+I17+I20+I23+I26+I29+I32+I35+I38+I41+I44+I47+I50+I53+I56+I59+I62+I65+I68+I71+I74+I77</f>
        <v>0</v>
      </c>
      <c r="J1" s="215">
        <f>J5+J8+J11+J14+J17+J20+J23+J26+J29+J32+J35+J38+J41+J44+J47+J50+J53+J56+J59+J62+J65+J68+J71+J74+J77</f>
        <v>0</v>
      </c>
      <c r="K1" s="215">
        <f>K5+K8+K11+K14+K17+K20+K23+K26+K29+K32+K35+K38+K41+K44+K47+K50+K53+K56+K59+K62+K65+K68+K71+K74+K77</f>
        <v>0</v>
      </c>
    </row>
    <row r="2" spans="1:11" s="144" customFormat="1" ht="36.75" customHeight="1" thickBot="1">
      <c r="A2" s="151"/>
      <c r="B2" s="300"/>
      <c r="C2" s="301"/>
      <c r="D2" s="302"/>
      <c r="E2" s="140" t="s">
        <v>19</v>
      </c>
      <c r="F2" s="140" t="s">
        <v>21</v>
      </c>
      <c r="G2" s="141" t="s">
        <v>22</v>
      </c>
      <c r="H2" s="142" t="s">
        <v>47</v>
      </c>
      <c r="I2" s="143" t="s">
        <v>43</v>
      </c>
      <c r="J2" s="143" t="s">
        <v>2</v>
      </c>
      <c r="K2" s="143" t="s">
        <v>46</v>
      </c>
    </row>
    <row r="3" spans="1:11" ht="15">
      <c r="A3" s="152"/>
      <c r="B3" s="7"/>
      <c r="C3" s="7"/>
      <c r="D3" s="7"/>
      <c r="E3" s="39"/>
      <c r="F3" s="39"/>
      <c r="G3" s="43"/>
      <c r="H3" s="16"/>
      <c r="I3" s="38">
        <f>E5*0.46</f>
        <v>0</v>
      </c>
      <c r="J3" s="38">
        <f>E5*11.47</f>
        <v>0</v>
      </c>
      <c r="K3" s="38">
        <f>E5*3.57</f>
        <v>0</v>
      </c>
    </row>
    <row r="4" spans="2:11" ht="15.75">
      <c r="B4" s="7"/>
      <c r="C4" s="7"/>
      <c r="D4" s="7"/>
      <c r="E4" s="39"/>
      <c r="F4" s="39"/>
      <c r="G4" s="39"/>
      <c r="H4" s="214">
        <f>SUM(I4:K4)</f>
        <v>0</v>
      </c>
      <c r="I4" s="214">
        <f>ROUND(I3,0)</f>
        <v>0</v>
      </c>
      <c r="J4" s="214">
        <f>ROUND(J3,0)</f>
        <v>0</v>
      </c>
      <c r="K4" s="214">
        <f>ROUND(K3,0)</f>
        <v>0</v>
      </c>
    </row>
    <row r="5" spans="1:11" ht="15">
      <c r="A5" s="152">
        <v>1</v>
      </c>
      <c r="B5" s="291" t="s">
        <v>10</v>
      </c>
      <c r="C5" s="291"/>
      <c r="D5" s="291"/>
      <c r="G5" s="42"/>
      <c r="H5" s="214">
        <f>SUM(I5:K5)</f>
        <v>0</v>
      </c>
      <c r="I5" s="214">
        <f>F5*I4</f>
        <v>0</v>
      </c>
      <c r="J5" s="214">
        <f>J4*F5</f>
        <v>0</v>
      </c>
      <c r="K5" s="214">
        <f>K4*F5</f>
        <v>0</v>
      </c>
    </row>
    <row r="6" spans="1:11" ht="13.5">
      <c r="A6" s="152"/>
      <c r="B6" s="7"/>
      <c r="C6" s="7"/>
      <c r="D6" s="7"/>
      <c r="G6" s="43"/>
      <c r="H6" s="16"/>
      <c r="I6" s="38">
        <f>E8*0.46</f>
        <v>0</v>
      </c>
      <c r="J6" s="38">
        <f>E8*11.47</f>
        <v>0</v>
      </c>
      <c r="K6" s="38">
        <f>E8*3.57</f>
        <v>0</v>
      </c>
    </row>
    <row r="7" spans="1:11" ht="13.5">
      <c r="A7" s="152"/>
      <c r="B7" s="7"/>
      <c r="C7" s="7"/>
      <c r="D7" s="7"/>
      <c r="G7" s="39"/>
      <c r="H7" s="11">
        <f>SUM(I7:K7)</f>
        <v>0</v>
      </c>
      <c r="I7" s="11">
        <f>ROUND(I6,0)</f>
        <v>0</v>
      </c>
      <c r="J7" s="11">
        <f>ROUND(J6,0)</f>
        <v>0</v>
      </c>
      <c r="K7" s="11">
        <f>ROUND(K6,0)</f>
        <v>0</v>
      </c>
    </row>
    <row r="8" spans="1:11" ht="13.5">
      <c r="A8" s="152">
        <v>2</v>
      </c>
      <c r="B8" s="291" t="s">
        <v>10</v>
      </c>
      <c r="C8" s="291"/>
      <c r="D8" s="291"/>
      <c r="G8" s="42"/>
      <c r="H8" s="13">
        <f>SUM(I8:K8)</f>
        <v>0</v>
      </c>
      <c r="I8" s="13">
        <f>F8*I7</f>
        <v>0</v>
      </c>
      <c r="J8" s="13">
        <f>J7*F8</f>
        <v>0</v>
      </c>
      <c r="K8" s="13">
        <f>K7*F8</f>
        <v>0</v>
      </c>
    </row>
    <row r="9" spans="1:11" ht="13.5">
      <c r="A9" s="152"/>
      <c r="B9" s="7"/>
      <c r="C9" s="7"/>
      <c r="D9" s="7"/>
      <c r="G9" s="43"/>
      <c r="H9" s="16"/>
      <c r="I9" s="38">
        <f>E11*0.46</f>
        <v>0</v>
      </c>
      <c r="J9" s="38">
        <f>E11*11.47</f>
        <v>0</v>
      </c>
      <c r="K9" s="38">
        <f>E11*3.57</f>
        <v>0</v>
      </c>
    </row>
    <row r="10" spans="1:11" ht="13.5">
      <c r="A10" s="152"/>
      <c r="B10" s="7"/>
      <c r="C10" s="7"/>
      <c r="D10" s="7"/>
      <c r="G10" s="39"/>
      <c r="H10" s="11">
        <f>SUM(I10:K10)</f>
        <v>0</v>
      </c>
      <c r="I10" s="11">
        <f>ROUND(I9,0)</f>
        <v>0</v>
      </c>
      <c r="J10" s="11">
        <f>ROUND(J9,0)</f>
        <v>0</v>
      </c>
      <c r="K10" s="11">
        <f>ROUND(K9,0)</f>
        <v>0</v>
      </c>
    </row>
    <row r="11" spans="1:11" ht="13.5">
      <c r="A11" s="152">
        <v>3</v>
      </c>
      <c r="B11" s="291" t="s">
        <v>10</v>
      </c>
      <c r="C11" s="291"/>
      <c r="D11" s="291"/>
      <c r="G11" s="42"/>
      <c r="H11" s="13">
        <f>SUM(I11:K11)</f>
        <v>0</v>
      </c>
      <c r="I11" s="13">
        <f>F11*I10</f>
        <v>0</v>
      </c>
      <c r="J11" s="13">
        <f>J10*F11</f>
        <v>0</v>
      </c>
      <c r="K11" s="13">
        <f>K10*F11</f>
        <v>0</v>
      </c>
    </row>
    <row r="12" spans="1:11" ht="13.5">
      <c r="A12" s="152"/>
      <c r="B12" s="7"/>
      <c r="C12" s="7"/>
      <c r="D12" s="7"/>
      <c r="G12" s="43"/>
      <c r="H12" s="16"/>
      <c r="I12" s="38">
        <f>E14*0.46</f>
        <v>0</v>
      </c>
      <c r="J12" s="38">
        <f>E14*11.47</f>
        <v>0</v>
      </c>
      <c r="K12" s="38">
        <f>E14*3.57</f>
        <v>0</v>
      </c>
    </row>
    <row r="13" spans="1:11" ht="13.5">
      <c r="A13" s="152"/>
      <c r="B13" s="7"/>
      <c r="C13" s="7"/>
      <c r="D13" s="7"/>
      <c r="G13" s="39"/>
      <c r="H13" s="11">
        <f>SUM(I13:K13)</f>
        <v>0</v>
      </c>
      <c r="I13" s="11">
        <f>ROUND(I12,0)</f>
        <v>0</v>
      </c>
      <c r="J13" s="11">
        <f>ROUND(J12,0)</f>
        <v>0</v>
      </c>
      <c r="K13" s="11">
        <f>ROUND(K12,0)</f>
        <v>0</v>
      </c>
    </row>
    <row r="14" spans="1:11" ht="13.5">
      <c r="A14" s="152">
        <v>4</v>
      </c>
      <c r="B14" s="291" t="s">
        <v>10</v>
      </c>
      <c r="C14" s="291"/>
      <c r="D14" s="291"/>
      <c r="G14" s="42"/>
      <c r="H14" s="13">
        <f>SUM(I14:K14)</f>
        <v>0</v>
      </c>
      <c r="I14" s="13">
        <f>F14*I13</f>
        <v>0</v>
      </c>
      <c r="J14" s="13">
        <f>J13*F14</f>
        <v>0</v>
      </c>
      <c r="K14" s="13">
        <f>K13*F14</f>
        <v>0</v>
      </c>
    </row>
    <row r="15" spans="1:11" ht="13.5">
      <c r="A15" s="152"/>
      <c r="B15" s="7"/>
      <c r="C15" s="7"/>
      <c r="D15" s="7"/>
      <c r="G15" s="43"/>
      <c r="H15" s="16"/>
      <c r="I15" s="38">
        <f>E17*0.46</f>
        <v>0</v>
      </c>
      <c r="J15" s="38">
        <f>E17*11.47</f>
        <v>0</v>
      </c>
      <c r="K15" s="38">
        <f>E17*3.57</f>
        <v>0</v>
      </c>
    </row>
    <row r="16" spans="1:11" ht="13.5">
      <c r="A16" s="152"/>
      <c r="B16" s="7"/>
      <c r="C16" s="7"/>
      <c r="D16" s="7"/>
      <c r="G16" s="39"/>
      <c r="H16" s="11">
        <f>SUM(I16:K16)</f>
        <v>0</v>
      </c>
      <c r="I16" s="11">
        <f>ROUND(I15,0)</f>
        <v>0</v>
      </c>
      <c r="J16" s="11">
        <f>ROUND(J15,0)</f>
        <v>0</v>
      </c>
      <c r="K16" s="11">
        <f>ROUND(K15,0)</f>
        <v>0</v>
      </c>
    </row>
    <row r="17" spans="1:11" ht="13.5">
      <c r="A17" s="152">
        <v>5</v>
      </c>
      <c r="B17" s="291" t="s">
        <v>10</v>
      </c>
      <c r="C17" s="291"/>
      <c r="D17" s="291"/>
      <c r="G17" s="42"/>
      <c r="H17" s="13">
        <f>SUM(I17:K17)</f>
        <v>0</v>
      </c>
      <c r="I17" s="13">
        <f>F17*I16</f>
        <v>0</v>
      </c>
      <c r="J17" s="13">
        <f>J16*F17</f>
        <v>0</v>
      </c>
      <c r="K17" s="13">
        <f>K16*F17</f>
        <v>0</v>
      </c>
    </row>
    <row r="18" spans="1:11" ht="13.5">
      <c r="A18" s="152"/>
      <c r="B18" s="7"/>
      <c r="C18" s="7"/>
      <c r="D18" s="7"/>
      <c r="G18" s="43"/>
      <c r="H18" s="16"/>
      <c r="I18" s="38">
        <f>E20*0.46</f>
        <v>0</v>
      </c>
      <c r="J18" s="38">
        <f>E20*11.47</f>
        <v>0</v>
      </c>
      <c r="K18" s="38">
        <f>E20*3.57</f>
        <v>0</v>
      </c>
    </row>
    <row r="19" spans="1:11" ht="13.5">
      <c r="A19" s="152"/>
      <c r="B19" s="7"/>
      <c r="C19" s="7"/>
      <c r="D19" s="7"/>
      <c r="G19" s="39"/>
      <c r="H19" s="11">
        <f>SUM(I19:K19)</f>
        <v>0</v>
      </c>
      <c r="I19" s="11">
        <f>ROUND(I18,0)</f>
        <v>0</v>
      </c>
      <c r="J19" s="11">
        <f>ROUND(J18,0)</f>
        <v>0</v>
      </c>
      <c r="K19" s="11">
        <f>ROUND(K18,0)</f>
        <v>0</v>
      </c>
    </row>
    <row r="20" spans="1:11" ht="13.5">
      <c r="A20" s="152">
        <v>6</v>
      </c>
      <c r="B20" s="291" t="s">
        <v>10</v>
      </c>
      <c r="C20" s="291"/>
      <c r="D20" s="291"/>
      <c r="G20" s="42"/>
      <c r="H20" s="13">
        <f>SUM(I20:K20)</f>
        <v>0</v>
      </c>
      <c r="I20" s="13">
        <f>F20*I19</f>
        <v>0</v>
      </c>
      <c r="J20" s="13">
        <f>J19*F20</f>
        <v>0</v>
      </c>
      <c r="K20" s="13">
        <f>K19*F20</f>
        <v>0</v>
      </c>
    </row>
    <row r="21" spans="1:11" ht="13.5">
      <c r="A21" s="152"/>
      <c r="B21" s="7"/>
      <c r="C21" s="7"/>
      <c r="D21" s="7"/>
      <c r="G21" s="43"/>
      <c r="H21" s="16"/>
      <c r="I21" s="38">
        <f>E23*0.46</f>
        <v>0</v>
      </c>
      <c r="J21" s="38">
        <f>E23*11.47</f>
        <v>0</v>
      </c>
      <c r="K21" s="38">
        <f>E23*3.57</f>
        <v>0</v>
      </c>
    </row>
    <row r="22" spans="1:11" ht="13.5">
      <c r="A22" s="152"/>
      <c r="B22" s="7"/>
      <c r="C22" s="7"/>
      <c r="D22" s="7"/>
      <c r="G22" s="39"/>
      <c r="H22" s="11">
        <f>SUM(I22:K22)</f>
        <v>0</v>
      </c>
      <c r="I22" s="11">
        <f>ROUND(I21,0)</f>
        <v>0</v>
      </c>
      <c r="J22" s="11">
        <f>ROUND(J21,0)</f>
        <v>0</v>
      </c>
      <c r="K22" s="11">
        <f>ROUND(K21,0)</f>
        <v>0</v>
      </c>
    </row>
    <row r="23" spans="1:11" ht="13.5">
      <c r="A23" s="152">
        <v>7</v>
      </c>
      <c r="B23" s="291" t="s">
        <v>10</v>
      </c>
      <c r="C23" s="291"/>
      <c r="D23" s="291"/>
      <c r="G23" s="42"/>
      <c r="H23" s="13">
        <f>SUM(I23:K23)</f>
        <v>0</v>
      </c>
      <c r="I23" s="13">
        <f>F23*I22</f>
        <v>0</v>
      </c>
      <c r="J23" s="13">
        <f>J22*F23</f>
        <v>0</v>
      </c>
      <c r="K23" s="13">
        <f>K22*F23</f>
        <v>0</v>
      </c>
    </row>
    <row r="24" spans="1:11" ht="13.5">
      <c r="A24" s="152"/>
      <c r="B24" s="7"/>
      <c r="C24" s="7"/>
      <c r="D24" s="7"/>
      <c r="G24" s="43"/>
      <c r="H24" s="16"/>
      <c r="I24" s="38">
        <f>E26*0.46</f>
        <v>0</v>
      </c>
      <c r="J24" s="38">
        <f>E26*11.47</f>
        <v>0</v>
      </c>
      <c r="K24" s="38">
        <f>E26*3.57</f>
        <v>0</v>
      </c>
    </row>
    <row r="25" spans="1:11" ht="13.5">
      <c r="A25" s="152"/>
      <c r="B25" s="7"/>
      <c r="C25" s="7"/>
      <c r="D25" s="7"/>
      <c r="G25" s="39"/>
      <c r="H25" s="11">
        <f>SUM(I25:K25)</f>
        <v>0</v>
      </c>
      <c r="I25" s="11">
        <f>ROUND(I24,0)</f>
        <v>0</v>
      </c>
      <c r="J25" s="11">
        <f>ROUND(J24,0)</f>
        <v>0</v>
      </c>
      <c r="K25" s="11">
        <f>ROUND(K24,0)</f>
        <v>0</v>
      </c>
    </row>
    <row r="26" spans="1:11" ht="13.5">
      <c r="A26" s="152">
        <v>8</v>
      </c>
      <c r="B26" s="291" t="s">
        <v>10</v>
      </c>
      <c r="C26" s="291"/>
      <c r="D26" s="291"/>
      <c r="G26" s="42"/>
      <c r="H26" s="13">
        <f>SUM(I26:K26)</f>
        <v>0</v>
      </c>
      <c r="I26" s="13">
        <f>F26*I25</f>
        <v>0</v>
      </c>
      <c r="J26" s="13">
        <f>J25*F26</f>
        <v>0</v>
      </c>
      <c r="K26" s="13">
        <f>K25*F26</f>
        <v>0</v>
      </c>
    </row>
    <row r="27" spans="1:11" ht="13.5">
      <c r="A27" s="152"/>
      <c r="B27" s="7"/>
      <c r="C27" s="7"/>
      <c r="D27" s="7"/>
      <c r="G27" s="43"/>
      <c r="H27" s="16"/>
      <c r="I27" s="38">
        <f>E29*0.46</f>
        <v>0</v>
      </c>
      <c r="J27" s="38">
        <f>E29*11.47</f>
        <v>0</v>
      </c>
      <c r="K27" s="38">
        <f>E29*3.57</f>
        <v>0</v>
      </c>
    </row>
    <row r="28" spans="1:11" ht="13.5">
      <c r="A28" s="152"/>
      <c r="B28" s="7"/>
      <c r="C28" s="7"/>
      <c r="D28" s="7"/>
      <c r="G28" s="39"/>
      <c r="H28" s="11">
        <f>SUM(I28:K28)</f>
        <v>0</v>
      </c>
      <c r="I28" s="11">
        <f>ROUND(I27,0)</f>
        <v>0</v>
      </c>
      <c r="J28" s="11">
        <f>ROUND(J27,0)</f>
        <v>0</v>
      </c>
      <c r="K28" s="11">
        <f>ROUND(K27,0)</f>
        <v>0</v>
      </c>
    </row>
    <row r="29" spans="1:11" ht="13.5">
      <c r="A29" s="152">
        <v>9</v>
      </c>
      <c r="B29" s="291" t="s">
        <v>10</v>
      </c>
      <c r="C29" s="291"/>
      <c r="D29" s="291"/>
      <c r="G29" s="42"/>
      <c r="H29" s="13">
        <f>SUM(I29:K29)</f>
        <v>0</v>
      </c>
      <c r="I29" s="13">
        <f>F29*I28</f>
        <v>0</v>
      </c>
      <c r="J29" s="13">
        <f>J28*F29</f>
        <v>0</v>
      </c>
      <c r="K29" s="13">
        <f>K28*F29</f>
        <v>0</v>
      </c>
    </row>
    <row r="30" spans="1:11" ht="13.5">
      <c r="A30" s="152"/>
      <c r="B30" s="7"/>
      <c r="C30" s="7"/>
      <c r="D30" s="7"/>
      <c r="G30" s="43"/>
      <c r="H30" s="16"/>
      <c r="I30" s="38">
        <f>E32*0.46</f>
        <v>0</v>
      </c>
      <c r="J30" s="38">
        <f>E32*11.47</f>
        <v>0</v>
      </c>
      <c r="K30" s="38">
        <f>E32*3.57</f>
        <v>0</v>
      </c>
    </row>
    <row r="31" spans="1:11" ht="13.5">
      <c r="A31" s="152"/>
      <c r="B31" s="7"/>
      <c r="C31" s="7"/>
      <c r="D31" s="7"/>
      <c r="G31" s="39"/>
      <c r="H31" s="11">
        <f>SUM(I31:K31)</f>
        <v>0</v>
      </c>
      <c r="I31" s="11">
        <f>ROUND(I30,0)</f>
        <v>0</v>
      </c>
      <c r="J31" s="11">
        <f>ROUND(J30,0)</f>
        <v>0</v>
      </c>
      <c r="K31" s="11">
        <f>ROUND(K30,0)</f>
        <v>0</v>
      </c>
    </row>
    <row r="32" spans="1:11" ht="13.5">
      <c r="A32" s="152">
        <v>10</v>
      </c>
      <c r="B32" s="291" t="s">
        <v>10</v>
      </c>
      <c r="C32" s="291"/>
      <c r="D32" s="291"/>
      <c r="G32" s="42"/>
      <c r="H32" s="13">
        <f>SUM(I32:K32)</f>
        <v>0</v>
      </c>
      <c r="I32" s="13">
        <f>F32*I31</f>
        <v>0</v>
      </c>
      <c r="J32" s="13">
        <f>J31*F32</f>
        <v>0</v>
      </c>
      <c r="K32" s="13">
        <f>K31*F32</f>
        <v>0</v>
      </c>
    </row>
    <row r="33" spans="1:11" ht="13.5">
      <c r="A33" s="152"/>
      <c r="B33" s="7"/>
      <c r="C33" s="7"/>
      <c r="D33" s="7"/>
      <c r="G33" s="43"/>
      <c r="H33" s="16"/>
      <c r="I33" s="38">
        <f>E35*0.46</f>
        <v>0</v>
      </c>
      <c r="J33" s="38">
        <f>E35*11.47</f>
        <v>0</v>
      </c>
      <c r="K33" s="38">
        <f>E35*3.57</f>
        <v>0</v>
      </c>
    </row>
    <row r="34" spans="1:11" ht="13.5">
      <c r="A34" s="152"/>
      <c r="B34" s="7"/>
      <c r="C34" s="7"/>
      <c r="D34" s="7"/>
      <c r="G34" s="39"/>
      <c r="H34" s="11">
        <f>SUM(I34:K34)</f>
        <v>0</v>
      </c>
      <c r="I34" s="11">
        <f>ROUND(I33,0)</f>
        <v>0</v>
      </c>
      <c r="J34" s="11">
        <f>ROUND(J33,0)</f>
        <v>0</v>
      </c>
      <c r="K34" s="11">
        <f>ROUND(K33,0)</f>
        <v>0</v>
      </c>
    </row>
    <row r="35" spans="1:11" ht="13.5">
      <c r="A35" s="152">
        <v>11</v>
      </c>
      <c r="B35" s="291" t="s">
        <v>10</v>
      </c>
      <c r="C35" s="291"/>
      <c r="D35" s="291"/>
      <c r="G35" s="42"/>
      <c r="H35" s="13">
        <f>SUM(I35:K35)</f>
        <v>0</v>
      </c>
      <c r="I35" s="13">
        <f>F35*I34</f>
        <v>0</v>
      </c>
      <c r="J35" s="13">
        <f>J34*F35</f>
        <v>0</v>
      </c>
      <c r="K35" s="13">
        <f>K34*F35</f>
        <v>0</v>
      </c>
    </row>
    <row r="36" spans="1:11" ht="13.5">
      <c r="A36" s="152"/>
      <c r="B36" s="7"/>
      <c r="C36" s="7"/>
      <c r="D36" s="7"/>
      <c r="G36" s="43"/>
      <c r="H36" s="16"/>
      <c r="I36" s="38">
        <f>E38*0.46</f>
        <v>0</v>
      </c>
      <c r="J36" s="38">
        <f>E38*11.47</f>
        <v>0</v>
      </c>
      <c r="K36" s="38">
        <f>E38*3.57</f>
        <v>0</v>
      </c>
    </row>
    <row r="37" spans="1:11" ht="13.5">
      <c r="A37" s="152"/>
      <c r="B37" s="7"/>
      <c r="C37" s="7"/>
      <c r="D37" s="7"/>
      <c r="G37" s="39"/>
      <c r="H37" s="11">
        <f>SUM(I37:K37)</f>
        <v>0</v>
      </c>
      <c r="I37" s="11">
        <f>ROUND(I36,0)</f>
        <v>0</v>
      </c>
      <c r="J37" s="11">
        <f>ROUND(J36,0)</f>
        <v>0</v>
      </c>
      <c r="K37" s="11">
        <f>ROUND(K36,0)</f>
        <v>0</v>
      </c>
    </row>
    <row r="38" spans="1:11" ht="13.5">
      <c r="A38" s="152">
        <v>12</v>
      </c>
      <c r="B38" s="291" t="s">
        <v>10</v>
      </c>
      <c r="C38" s="291"/>
      <c r="D38" s="291"/>
      <c r="G38" s="42"/>
      <c r="H38" s="13">
        <f>SUM(I38:K38)</f>
        <v>0</v>
      </c>
      <c r="I38" s="13">
        <f>F38*I37</f>
        <v>0</v>
      </c>
      <c r="J38" s="13">
        <f>J37*F38</f>
        <v>0</v>
      </c>
      <c r="K38" s="13">
        <f>K37*F38</f>
        <v>0</v>
      </c>
    </row>
    <row r="39" spans="1:11" ht="13.5">
      <c r="A39" s="152"/>
      <c r="B39" s="7"/>
      <c r="C39" s="7"/>
      <c r="D39" s="7"/>
      <c r="G39" s="43"/>
      <c r="H39" s="16"/>
      <c r="I39" s="38">
        <f>E41*0.46</f>
        <v>0</v>
      </c>
      <c r="J39" s="38">
        <f>E41*11.47</f>
        <v>0</v>
      </c>
      <c r="K39" s="38">
        <f>E41*3.57</f>
        <v>0</v>
      </c>
    </row>
    <row r="40" spans="1:11" ht="13.5">
      <c r="A40" s="152"/>
      <c r="B40" s="7"/>
      <c r="C40" s="7"/>
      <c r="D40" s="7"/>
      <c r="G40" s="39"/>
      <c r="H40" s="11">
        <f>SUM(I40:K40)</f>
        <v>0</v>
      </c>
      <c r="I40" s="11">
        <f>ROUND(I39,0)</f>
        <v>0</v>
      </c>
      <c r="J40" s="11">
        <f>ROUND(J39,0)</f>
        <v>0</v>
      </c>
      <c r="K40" s="11">
        <f>ROUND(K39,0)</f>
        <v>0</v>
      </c>
    </row>
    <row r="41" spans="1:11" ht="13.5">
      <c r="A41" s="152">
        <v>13</v>
      </c>
      <c r="B41" s="291" t="s">
        <v>10</v>
      </c>
      <c r="C41" s="291"/>
      <c r="D41" s="291"/>
      <c r="G41" s="42"/>
      <c r="H41" s="13">
        <f>SUM(I41:K41)</f>
        <v>0</v>
      </c>
      <c r="I41" s="13">
        <f>F41*I40</f>
        <v>0</v>
      </c>
      <c r="J41" s="13">
        <f>J40*F41</f>
        <v>0</v>
      </c>
      <c r="K41" s="13">
        <f>K40*F41</f>
        <v>0</v>
      </c>
    </row>
    <row r="42" spans="1:11" ht="13.5">
      <c r="A42" s="152"/>
      <c r="B42" s="7"/>
      <c r="C42" s="7"/>
      <c r="D42" s="7"/>
      <c r="G42" s="43"/>
      <c r="H42" s="16"/>
      <c r="I42" s="38">
        <f>E44*0.46</f>
        <v>0</v>
      </c>
      <c r="J42" s="38">
        <f>E44*11.47</f>
        <v>0</v>
      </c>
      <c r="K42" s="38">
        <f>E44*3.57</f>
        <v>0</v>
      </c>
    </row>
    <row r="43" spans="1:11" ht="13.5">
      <c r="A43" s="152"/>
      <c r="B43" s="7"/>
      <c r="C43" s="7"/>
      <c r="D43" s="7"/>
      <c r="G43" s="39"/>
      <c r="H43" s="11">
        <f>SUM(I43:K43)</f>
        <v>0</v>
      </c>
      <c r="I43" s="11">
        <f>ROUND(I42,0)</f>
        <v>0</v>
      </c>
      <c r="J43" s="11">
        <f>ROUND(J42,0)</f>
        <v>0</v>
      </c>
      <c r="K43" s="11">
        <f>ROUND(K42,0)</f>
        <v>0</v>
      </c>
    </row>
    <row r="44" spans="1:11" ht="13.5">
      <c r="A44" s="152">
        <v>14</v>
      </c>
      <c r="B44" s="291" t="s">
        <v>10</v>
      </c>
      <c r="C44" s="291"/>
      <c r="D44" s="291"/>
      <c r="G44" s="42"/>
      <c r="H44" s="13">
        <f>SUM(I44:K44)</f>
        <v>0</v>
      </c>
      <c r="I44" s="13">
        <f>F44*I43</f>
        <v>0</v>
      </c>
      <c r="J44" s="13">
        <f>J43*F44</f>
        <v>0</v>
      </c>
      <c r="K44" s="13">
        <f>K43*F44</f>
        <v>0</v>
      </c>
    </row>
    <row r="45" spans="1:11" ht="13.5">
      <c r="A45" s="152"/>
      <c r="B45" s="7"/>
      <c r="C45" s="7"/>
      <c r="D45" s="7"/>
      <c r="G45" s="43"/>
      <c r="H45" s="16"/>
      <c r="I45" s="38">
        <f>E47*0.46</f>
        <v>0</v>
      </c>
      <c r="J45" s="38">
        <f>E47*11.47</f>
        <v>0</v>
      </c>
      <c r="K45" s="38">
        <f>E47*3.57</f>
        <v>0</v>
      </c>
    </row>
    <row r="46" spans="1:11" ht="13.5">
      <c r="A46" s="152"/>
      <c r="B46" s="7"/>
      <c r="C46" s="7"/>
      <c r="D46" s="7"/>
      <c r="G46" s="39"/>
      <c r="H46" s="11">
        <f>SUM(I46:K46)</f>
        <v>0</v>
      </c>
      <c r="I46" s="11">
        <f>ROUND(I45,0)</f>
        <v>0</v>
      </c>
      <c r="J46" s="11">
        <f>ROUND(J45,0)</f>
        <v>0</v>
      </c>
      <c r="K46" s="11">
        <f>ROUND(K45,0)</f>
        <v>0</v>
      </c>
    </row>
    <row r="47" spans="1:11" ht="13.5">
      <c r="A47" s="152">
        <v>15</v>
      </c>
      <c r="B47" s="291" t="s">
        <v>10</v>
      </c>
      <c r="C47" s="291"/>
      <c r="D47" s="291"/>
      <c r="G47" s="42"/>
      <c r="H47" s="13">
        <f>SUM(I47:K47)</f>
        <v>0</v>
      </c>
      <c r="I47" s="13">
        <f>F47*I46</f>
        <v>0</v>
      </c>
      <c r="J47" s="13">
        <f>J46*F47</f>
        <v>0</v>
      </c>
      <c r="K47" s="13">
        <f>K46*F47</f>
        <v>0</v>
      </c>
    </row>
    <row r="48" spans="1:11" ht="13.5">
      <c r="A48" s="152"/>
      <c r="B48" s="7"/>
      <c r="C48" s="7"/>
      <c r="D48" s="7"/>
      <c r="G48" s="43"/>
      <c r="H48" s="16"/>
      <c r="I48" s="38">
        <f>E50*0.46</f>
        <v>0</v>
      </c>
      <c r="J48" s="38">
        <f>E50*11.47</f>
        <v>0</v>
      </c>
      <c r="K48" s="38">
        <f>E50*3.57</f>
        <v>0</v>
      </c>
    </row>
    <row r="49" spans="1:11" ht="13.5">
      <c r="A49" s="152"/>
      <c r="B49" s="7"/>
      <c r="C49" s="7"/>
      <c r="D49" s="7"/>
      <c r="G49" s="39"/>
      <c r="H49" s="11">
        <f>SUM(I49:K49)</f>
        <v>0</v>
      </c>
      <c r="I49" s="11">
        <f>ROUND(I48,0)</f>
        <v>0</v>
      </c>
      <c r="J49" s="11">
        <f>ROUND(J48,0)</f>
        <v>0</v>
      </c>
      <c r="K49" s="11">
        <f>ROUND(K48,0)</f>
        <v>0</v>
      </c>
    </row>
    <row r="50" spans="1:11" ht="13.5">
      <c r="A50" s="152">
        <v>16</v>
      </c>
      <c r="B50" s="291" t="s">
        <v>10</v>
      </c>
      <c r="C50" s="291"/>
      <c r="D50" s="291"/>
      <c r="G50" s="42"/>
      <c r="H50" s="13">
        <f>SUM(I50:K50)</f>
        <v>0</v>
      </c>
      <c r="I50" s="13">
        <f>F50*I49</f>
        <v>0</v>
      </c>
      <c r="J50" s="13">
        <f>J49*F50</f>
        <v>0</v>
      </c>
      <c r="K50" s="13">
        <f>K49*F50</f>
        <v>0</v>
      </c>
    </row>
    <row r="51" spans="1:11" ht="13.5">
      <c r="A51" s="152"/>
      <c r="B51" s="7"/>
      <c r="C51" s="7"/>
      <c r="D51" s="7"/>
      <c r="G51" s="43"/>
      <c r="H51" s="16"/>
      <c r="I51" s="38">
        <f>E53*0.46</f>
        <v>0</v>
      </c>
      <c r="J51" s="38">
        <f>E53*11.47</f>
        <v>0</v>
      </c>
      <c r="K51" s="38">
        <f>E53*3.57</f>
        <v>0</v>
      </c>
    </row>
    <row r="52" spans="1:11" ht="13.5">
      <c r="A52" s="152"/>
      <c r="B52" s="7"/>
      <c r="C52" s="7"/>
      <c r="D52" s="7"/>
      <c r="G52" s="39"/>
      <c r="H52" s="11">
        <f>SUM(I52:K52)</f>
        <v>0</v>
      </c>
      <c r="I52" s="11">
        <f>ROUND(I51,0)</f>
        <v>0</v>
      </c>
      <c r="J52" s="11">
        <f>ROUND(J51,0)</f>
        <v>0</v>
      </c>
      <c r="K52" s="11">
        <f>ROUND(K51,0)</f>
        <v>0</v>
      </c>
    </row>
    <row r="53" spans="1:11" ht="13.5">
      <c r="A53" s="152">
        <v>17</v>
      </c>
      <c r="B53" s="291" t="s">
        <v>10</v>
      </c>
      <c r="C53" s="291"/>
      <c r="D53" s="291"/>
      <c r="G53" s="42"/>
      <c r="H53" s="13">
        <f>SUM(I53:K53)</f>
        <v>0</v>
      </c>
      <c r="I53" s="13">
        <f>F53*I52</f>
        <v>0</v>
      </c>
      <c r="J53" s="13">
        <f>J52*F53</f>
        <v>0</v>
      </c>
      <c r="K53" s="13">
        <f>K52*F53</f>
        <v>0</v>
      </c>
    </row>
    <row r="54" spans="1:11" ht="13.5">
      <c r="A54" s="152"/>
      <c r="B54" s="7"/>
      <c r="C54" s="7"/>
      <c r="D54" s="7"/>
      <c r="G54" s="43"/>
      <c r="H54" s="16"/>
      <c r="I54" s="38">
        <f>E56*0.46</f>
        <v>0</v>
      </c>
      <c r="J54" s="38">
        <f>E56*11.47</f>
        <v>0</v>
      </c>
      <c r="K54" s="38">
        <f>E56*3.57</f>
        <v>0</v>
      </c>
    </row>
    <row r="55" spans="1:11" ht="13.5">
      <c r="A55" s="152"/>
      <c r="B55" s="7"/>
      <c r="C55" s="7"/>
      <c r="D55" s="7"/>
      <c r="G55" s="39"/>
      <c r="H55" s="11">
        <f>SUM(I55:K55)</f>
        <v>0</v>
      </c>
      <c r="I55" s="11">
        <f>ROUND(I54,0)</f>
        <v>0</v>
      </c>
      <c r="J55" s="11">
        <f>ROUND(J54,0)</f>
        <v>0</v>
      </c>
      <c r="K55" s="11">
        <f>ROUND(K54,0)</f>
        <v>0</v>
      </c>
    </row>
    <row r="56" spans="1:11" ht="13.5">
      <c r="A56" s="152">
        <v>18</v>
      </c>
      <c r="B56" s="291" t="s">
        <v>10</v>
      </c>
      <c r="C56" s="291"/>
      <c r="D56" s="291"/>
      <c r="G56" s="42"/>
      <c r="H56" s="13">
        <f>SUM(I56:K56)</f>
        <v>0</v>
      </c>
      <c r="I56" s="13">
        <f>F56*I55</f>
        <v>0</v>
      </c>
      <c r="J56" s="13">
        <f>J55*F56</f>
        <v>0</v>
      </c>
      <c r="K56" s="13">
        <f>K55*F56</f>
        <v>0</v>
      </c>
    </row>
    <row r="57" spans="1:11" ht="13.5">
      <c r="A57" s="152"/>
      <c r="B57" s="7"/>
      <c r="C57" s="7"/>
      <c r="D57" s="7"/>
      <c r="G57" s="43"/>
      <c r="H57" s="16"/>
      <c r="I57" s="38">
        <f>E59*0.46</f>
        <v>0</v>
      </c>
      <c r="J57" s="38">
        <f>E59*11.47</f>
        <v>0</v>
      </c>
      <c r="K57" s="38">
        <f>E59*3.57</f>
        <v>0</v>
      </c>
    </row>
    <row r="58" spans="1:11" ht="13.5">
      <c r="A58" s="152"/>
      <c r="B58" s="7"/>
      <c r="C58" s="7"/>
      <c r="D58" s="7"/>
      <c r="G58" s="39"/>
      <c r="H58" s="11">
        <f>SUM(I58:K58)</f>
        <v>0</v>
      </c>
      <c r="I58" s="11">
        <f>ROUND(I57,0)</f>
        <v>0</v>
      </c>
      <c r="J58" s="11">
        <f>ROUND(J57,0)</f>
        <v>0</v>
      </c>
      <c r="K58" s="11">
        <f>ROUND(K57,0)</f>
        <v>0</v>
      </c>
    </row>
    <row r="59" spans="1:11" ht="13.5">
      <c r="A59" s="152">
        <v>19</v>
      </c>
      <c r="B59" s="291" t="s">
        <v>10</v>
      </c>
      <c r="C59" s="291"/>
      <c r="D59" s="291"/>
      <c r="G59" s="42"/>
      <c r="H59" s="13">
        <f>SUM(I59:K59)</f>
        <v>0</v>
      </c>
      <c r="I59" s="13">
        <f>F59*I58</f>
        <v>0</v>
      </c>
      <c r="J59" s="13">
        <f>J58*F59</f>
        <v>0</v>
      </c>
      <c r="K59" s="13">
        <f>K58*F59</f>
        <v>0</v>
      </c>
    </row>
    <row r="60" spans="1:11" ht="13.5">
      <c r="A60" s="152"/>
      <c r="B60" s="7"/>
      <c r="C60" s="7"/>
      <c r="D60" s="7"/>
      <c r="G60" s="43"/>
      <c r="H60" s="16"/>
      <c r="I60" s="38">
        <f>E62*0.46</f>
        <v>0</v>
      </c>
      <c r="J60" s="38">
        <f>E62*11.47</f>
        <v>0</v>
      </c>
      <c r="K60" s="38">
        <f>E62*3.57</f>
        <v>0</v>
      </c>
    </row>
    <row r="61" spans="1:11" ht="13.5">
      <c r="A61" s="152"/>
      <c r="B61" s="7"/>
      <c r="C61" s="7"/>
      <c r="D61" s="7"/>
      <c r="G61" s="39"/>
      <c r="H61" s="11">
        <f>SUM(I61:K61)</f>
        <v>0</v>
      </c>
      <c r="I61" s="11">
        <f>ROUND(I60,0)</f>
        <v>0</v>
      </c>
      <c r="J61" s="11">
        <f>ROUND(J60,0)</f>
        <v>0</v>
      </c>
      <c r="K61" s="11">
        <f>ROUND(K60,0)</f>
        <v>0</v>
      </c>
    </row>
    <row r="62" spans="1:11" ht="13.5">
      <c r="A62" s="152">
        <v>20</v>
      </c>
      <c r="B62" s="291" t="s">
        <v>10</v>
      </c>
      <c r="C62" s="291"/>
      <c r="D62" s="291"/>
      <c r="G62" s="42"/>
      <c r="H62" s="13">
        <f>SUM(I62:K62)</f>
        <v>0</v>
      </c>
      <c r="I62" s="13">
        <f>F62*I61</f>
        <v>0</v>
      </c>
      <c r="J62" s="13">
        <f>J61*F62</f>
        <v>0</v>
      </c>
      <c r="K62" s="13">
        <f>K61*F62</f>
        <v>0</v>
      </c>
    </row>
    <row r="63" spans="1:11" ht="13.5">
      <c r="A63" s="152"/>
      <c r="B63" s="7"/>
      <c r="C63" s="7"/>
      <c r="D63" s="7"/>
      <c r="G63" s="43"/>
      <c r="H63" s="16"/>
      <c r="I63" s="38">
        <f>E65*0.46</f>
        <v>0</v>
      </c>
      <c r="J63" s="38">
        <f>E65*11.47</f>
        <v>0</v>
      </c>
      <c r="K63" s="38">
        <f>E65*3.57</f>
        <v>0</v>
      </c>
    </row>
    <row r="64" spans="1:11" ht="13.5">
      <c r="A64" s="152"/>
      <c r="B64" s="7"/>
      <c r="C64" s="7"/>
      <c r="D64" s="7"/>
      <c r="G64" s="39"/>
      <c r="H64" s="11">
        <f>SUM(I64:K64)</f>
        <v>0</v>
      </c>
      <c r="I64" s="11">
        <f>ROUND(I63,0)</f>
        <v>0</v>
      </c>
      <c r="J64" s="11">
        <f>ROUND(J63,0)</f>
        <v>0</v>
      </c>
      <c r="K64" s="11">
        <f>ROUND(K63,0)</f>
        <v>0</v>
      </c>
    </row>
    <row r="65" spans="1:11" ht="13.5">
      <c r="A65" s="152">
        <v>21</v>
      </c>
      <c r="B65" s="291" t="s">
        <v>10</v>
      </c>
      <c r="C65" s="291"/>
      <c r="D65" s="291"/>
      <c r="G65" s="42"/>
      <c r="H65" s="13">
        <f>SUM(I65:K65)</f>
        <v>0</v>
      </c>
      <c r="I65" s="13">
        <f>F65*I64</f>
        <v>0</v>
      </c>
      <c r="J65" s="13">
        <f>J64*F65</f>
        <v>0</v>
      </c>
      <c r="K65" s="13">
        <f>K64*F65</f>
        <v>0</v>
      </c>
    </row>
    <row r="66" spans="1:11" ht="13.5">
      <c r="A66" s="152"/>
      <c r="B66" s="7"/>
      <c r="C66" s="7"/>
      <c r="D66" s="7"/>
      <c r="G66" s="43"/>
      <c r="H66" s="16"/>
      <c r="I66" s="38">
        <f>E68*0.46</f>
        <v>0</v>
      </c>
      <c r="J66" s="38">
        <f>E68*11.47</f>
        <v>0</v>
      </c>
      <c r="K66" s="38">
        <f>E68*3.57</f>
        <v>0</v>
      </c>
    </row>
    <row r="67" spans="1:11" ht="13.5">
      <c r="A67" s="152"/>
      <c r="B67" s="7"/>
      <c r="C67" s="7"/>
      <c r="D67" s="7"/>
      <c r="G67" s="39"/>
      <c r="H67" s="11">
        <f>SUM(I67:K67)</f>
        <v>0</v>
      </c>
      <c r="I67" s="11">
        <f>ROUND(I66,0)</f>
        <v>0</v>
      </c>
      <c r="J67" s="11">
        <f>ROUND(J66,0)</f>
        <v>0</v>
      </c>
      <c r="K67" s="11">
        <f>ROUND(K66,0)</f>
        <v>0</v>
      </c>
    </row>
    <row r="68" spans="1:11" ht="13.5">
      <c r="A68" s="152">
        <v>22</v>
      </c>
      <c r="B68" s="291" t="s">
        <v>10</v>
      </c>
      <c r="C68" s="291"/>
      <c r="D68" s="291"/>
      <c r="G68" s="42"/>
      <c r="H68" s="13">
        <f>SUM(I68:K68)</f>
        <v>0</v>
      </c>
      <c r="I68" s="13">
        <f>F68*I67</f>
        <v>0</v>
      </c>
      <c r="J68" s="13">
        <f>J67*F68</f>
        <v>0</v>
      </c>
      <c r="K68" s="13">
        <f>K67*F68</f>
        <v>0</v>
      </c>
    </row>
    <row r="69" spans="1:11" ht="13.5">
      <c r="A69" s="152"/>
      <c r="B69" s="7"/>
      <c r="C69" s="7"/>
      <c r="D69" s="7"/>
      <c r="G69" s="43"/>
      <c r="H69" s="16"/>
      <c r="I69" s="38">
        <f>E71*0.46</f>
        <v>0</v>
      </c>
      <c r="J69" s="38">
        <f>E71*11.47</f>
        <v>0</v>
      </c>
      <c r="K69" s="38">
        <f>E71*3.57</f>
        <v>0</v>
      </c>
    </row>
    <row r="70" spans="1:11" ht="13.5">
      <c r="A70" s="152"/>
      <c r="B70" s="7"/>
      <c r="C70" s="7"/>
      <c r="D70" s="7"/>
      <c r="G70" s="39"/>
      <c r="H70" s="11">
        <f>SUM(I70:K70)</f>
        <v>0</v>
      </c>
      <c r="I70" s="11">
        <f>ROUND(I69,0)</f>
        <v>0</v>
      </c>
      <c r="J70" s="11">
        <f>ROUND(J69,0)</f>
        <v>0</v>
      </c>
      <c r="K70" s="11">
        <f>ROUND(K69,0)</f>
        <v>0</v>
      </c>
    </row>
    <row r="71" spans="1:11" ht="13.5">
      <c r="A71" s="152">
        <v>23</v>
      </c>
      <c r="B71" s="291" t="s">
        <v>10</v>
      </c>
      <c r="C71" s="291"/>
      <c r="D71" s="291"/>
      <c r="G71" s="42"/>
      <c r="H71" s="13">
        <f>SUM(I71:K71)</f>
        <v>0</v>
      </c>
      <c r="I71" s="13">
        <f>F71*I70</f>
        <v>0</v>
      </c>
      <c r="J71" s="13">
        <f>J70*F71</f>
        <v>0</v>
      </c>
      <c r="K71" s="13">
        <f>K70*F71</f>
        <v>0</v>
      </c>
    </row>
    <row r="72" spans="1:11" ht="13.5">
      <c r="A72" s="152"/>
      <c r="B72" s="7"/>
      <c r="C72" s="7"/>
      <c r="D72" s="7"/>
      <c r="G72" s="43"/>
      <c r="H72" s="16"/>
      <c r="I72" s="38">
        <f>E74*0.46</f>
        <v>0</v>
      </c>
      <c r="J72" s="38">
        <f>E74*11.47</f>
        <v>0</v>
      </c>
      <c r="K72" s="38">
        <f>E74*3.57</f>
        <v>0</v>
      </c>
    </row>
    <row r="73" spans="1:11" ht="13.5">
      <c r="A73" s="152"/>
      <c r="B73" s="7"/>
      <c r="C73" s="7"/>
      <c r="D73" s="7"/>
      <c r="G73" s="39"/>
      <c r="H73" s="11">
        <f>SUM(I73:K73)</f>
        <v>0</v>
      </c>
      <c r="I73" s="11">
        <f>ROUND(I72,0)</f>
        <v>0</v>
      </c>
      <c r="J73" s="11">
        <f>ROUND(J72,0)</f>
        <v>0</v>
      </c>
      <c r="K73" s="11">
        <f>ROUND(K72,0)</f>
        <v>0</v>
      </c>
    </row>
    <row r="74" spans="1:11" ht="13.5">
      <c r="A74" s="152">
        <v>24</v>
      </c>
      <c r="B74" s="291" t="s">
        <v>10</v>
      </c>
      <c r="C74" s="291"/>
      <c r="D74" s="291"/>
      <c r="G74" s="42"/>
      <c r="H74" s="13">
        <f>SUM(I74:K74)</f>
        <v>0</v>
      </c>
      <c r="I74" s="13">
        <f>F74*I73</f>
        <v>0</v>
      </c>
      <c r="J74" s="13">
        <f>J73*F74</f>
        <v>0</v>
      </c>
      <c r="K74" s="13">
        <f>K73*F74</f>
        <v>0</v>
      </c>
    </row>
    <row r="75" spans="1:11" ht="13.5">
      <c r="A75" s="152"/>
      <c r="B75" s="7"/>
      <c r="C75" s="7"/>
      <c r="D75" s="7"/>
      <c r="G75" s="43"/>
      <c r="H75" s="16"/>
      <c r="I75" s="38">
        <f>E77*0.46</f>
        <v>0</v>
      </c>
      <c r="J75" s="38">
        <f>E77*11.47</f>
        <v>0</v>
      </c>
      <c r="K75" s="38">
        <f>E77*3.57</f>
        <v>0</v>
      </c>
    </row>
    <row r="76" spans="1:11" ht="13.5">
      <c r="A76" s="152"/>
      <c r="B76" s="7"/>
      <c r="C76" s="7"/>
      <c r="D76" s="7"/>
      <c r="G76" s="39"/>
      <c r="H76" s="11">
        <f>SUM(I76:K76)</f>
        <v>0</v>
      </c>
      <c r="I76" s="11">
        <f>ROUND(I75,0)</f>
        <v>0</v>
      </c>
      <c r="J76" s="11">
        <f>ROUND(J75,0)</f>
        <v>0</v>
      </c>
      <c r="K76" s="11">
        <f>ROUND(K75,0)</f>
        <v>0</v>
      </c>
    </row>
    <row r="77" spans="1:11" ht="13.5">
      <c r="A77" s="152">
        <v>25</v>
      </c>
      <c r="B77" s="291" t="s">
        <v>10</v>
      </c>
      <c r="C77" s="291"/>
      <c r="D77" s="291"/>
      <c r="G77" s="42"/>
      <c r="H77" s="13">
        <f>SUM(I77:K77)</f>
        <v>0</v>
      </c>
      <c r="I77" s="13">
        <f>F77*I76</f>
        <v>0</v>
      </c>
      <c r="J77" s="13">
        <f>J76*F77</f>
        <v>0</v>
      </c>
      <c r="K77" s="13">
        <f>K76*F77</f>
        <v>0</v>
      </c>
    </row>
    <row r="78" spans="1:11" ht="13.5">
      <c r="A78" s="152"/>
      <c r="G78" s="49"/>
      <c r="H78" s="50"/>
      <c r="I78" s="50"/>
      <c r="J78" s="50"/>
      <c r="K78" s="50"/>
    </row>
    <row r="79" spans="7:11" ht="13.5">
      <c r="G79" s="49"/>
      <c r="H79" s="50"/>
      <c r="I79" s="50"/>
      <c r="J79" s="50"/>
      <c r="K79" s="50"/>
    </row>
    <row r="80" spans="7:11" ht="13.5">
      <c r="G80" s="49"/>
      <c r="H80" s="50"/>
      <c r="I80" s="50"/>
      <c r="J80" s="50"/>
      <c r="K80" s="50"/>
    </row>
  </sheetData>
  <sheetProtection/>
  <mergeCells count="27">
    <mergeCell ref="B74:D74"/>
    <mergeCell ref="B77:D77"/>
    <mergeCell ref="B47:D47"/>
    <mergeCell ref="B50:D50"/>
    <mergeCell ref="B53:D53"/>
    <mergeCell ref="B56:D56"/>
    <mergeCell ref="B59:D59"/>
    <mergeCell ref="B68:D68"/>
    <mergeCell ref="B38:D38"/>
    <mergeCell ref="B41:D41"/>
    <mergeCell ref="B44:D44"/>
    <mergeCell ref="B71:D71"/>
    <mergeCell ref="B1:D1"/>
    <mergeCell ref="B2:D2"/>
    <mergeCell ref="B5:D5"/>
    <mergeCell ref="B8:D8"/>
    <mergeCell ref="B62:D62"/>
    <mergeCell ref="B65:D65"/>
    <mergeCell ref="B35:D35"/>
    <mergeCell ref="B29:D29"/>
    <mergeCell ref="B32:D32"/>
    <mergeCell ref="B11:D11"/>
    <mergeCell ref="B14:D14"/>
    <mergeCell ref="B23:D23"/>
    <mergeCell ref="B26:D26"/>
    <mergeCell ref="B17:D17"/>
    <mergeCell ref="B20:D20"/>
  </mergeCells>
  <printOptions/>
  <pageMargins left="0.2362204724409449" right="0.2755905511811024" top="0.31496062992125984" bottom="0.35433070866141736" header="0.2362204724409449" footer="0.5118110236220472"/>
  <pageSetup fitToHeight="3" fitToWidth="1" horizontalDpi="600" verticalDpi="600" orientation="portrait" paperSize="9" scale="64" r:id="rId3"/>
  <legacyDrawing r:id="rId2"/>
</worksheet>
</file>

<file path=xl/worksheets/sheet5.xml><?xml version="1.0" encoding="utf-8"?>
<worksheet xmlns="http://schemas.openxmlformats.org/spreadsheetml/2006/main" xmlns:r="http://schemas.openxmlformats.org/officeDocument/2006/relationships">
  <sheetPr>
    <tabColor indexed="22"/>
    <pageSetUpPr fitToPage="1"/>
  </sheetPr>
  <dimension ref="A1:K160"/>
  <sheetViews>
    <sheetView zoomScale="80" zoomScaleNormal="80" zoomScalePageLayoutView="0" workbookViewId="0" topLeftCell="A1">
      <selection activeCell="F7" sqref="F7"/>
    </sheetView>
  </sheetViews>
  <sheetFormatPr defaultColWidth="9.140625" defaultRowHeight="12.75"/>
  <cols>
    <col min="1" max="1" width="3.57421875" style="151" customWidth="1"/>
    <col min="2" max="2" width="11.57421875" style="51" customWidth="1"/>
    <col min="3" max="3" width="32.8515625" style="51" customWidth="1"/>
    <col min="4" max="4" width="12.28125" style="51" customWidth="1"/>
    <col min="5" max="5" width="10.7109375" style="52" bestFit="1" customWidth="1"/>
    <col min="6" max="6" width="9.7109375" style="52" customWidth="1"/>
    <col min="7" max="7" width="19.140625" style="52" customWidth="1"/>
    <col min="8" max="8" width="18.00390625" style="15" customWidth="1"/>
    <col min="9" max="9" width="16.7109375" style="15" customWidth="1"/>
    <col min="10" max="10" width="11.8515625" style="15" customWidth="1"/>
    <col min="11" max="11" width="11.7109375" style="15" customWidth="1"/>
    <col min="12" max="16384" width="9.140625" style="51" customWidth="1"/>
  </cols>
  <sheetData>
    <row r="1" spans="1:11" s="144" customFormat="1" ht="31.5" customHeight="1" thickBot="1">
      <c r="A1" s="150"/>
      <c r="B1" s="163" t="s">
        <v>78</v>
      </c>
      <c r="C1" s="164"/>
      <c r="D1" s="164"/>
      <c r="E1" s="165"/>
      <c r="F1" s="158"/>
      <c r="G1" s="139" t="s">
        <v>30</v>
      </c>
      <c r="H1" s="17">
        <f>I1+J1+K1</f>
        <v>0</v>
      </c>
      <c r="I1" s="17">
        <f>I5+I8+I11+I14+I17+I20+I23+I26+I29+I32+I35+I38+I41+I44+I47+I50+I53+I56+I59+I62+I65+I68+I71+I74+I77+I80+I83</f>
        <v>0</v>
      </c>
      <c r="J1" s="17">
        <f>J5+J8+J11+J14+J17+J20+J23+J26+J29+J32+J35+J38+J41+J44+J47+J50+J53+J56+J59+J62+J65+J68+J71+J74+J77+J80+J83</f>
        <v>0</v>
      </c>
      <c r="K1" s="17">
        <f>K5+K8+K11+K14+K17+K20+K23+K26+K29+K32+K35+K38+K41+K44+K47+K50+K53+K56+K59+K62+K65+K68+K71+K74+K77+K80+K83</f>
        <v>0</v>
      </c>
    </row>
    <row r="2" spans="1:11" s="144" customFormat="1" ht="28.5" customHeight="1" thickBot="1">
      <c r="A2" s="151"/>
      <c r="B2" s="297"/>
      <c r="C2" s="298"/>
      <c r="D2" s="299"/>
      <c r="E2" s="140" t="s">
        <v>19</v>
      </c>
      <c r="F2" s="140" t="s">
        <v>21</v>
      </c>
      <c r="G2" s="141" t="s">
        <v>22</v>
      </c>
      <c r="H2" s="142" t="s">
        <v>47</v>
      </c>
      <c r="I2" s="143" t="s">
        <v>43</v>
      </c>
      <c r="J2" s="143" t="s">
        <v>2</v>
      </c>
      <c r="K2" s="143" t="s">
        <v>46</v>
      </c>
    </row>
    <row r="3" spans="1:11" s="3" customFormat="1" ht="15">
      <c r="A3" s="152"/>
      <c r="B3" s="7"/>
      <c r="C3" s="7"/>
      <c r="D3" s="7"/>
      <c r="E3" s="37"/>
      <c r="F3" s="37"/>
      <c r="G3" s="37"/>
      <c r="H3" s="12"/>
      <c r="I3" s="38">
        <f>E5*0.33</f>
        <v>0</v>
      </c>
      <c r="J3" s="38">
        <f>E5*8.14</f>
        <v>0</v>
      </c>
      <c r="K3" s="38">
        <f>E5*2.53</f>
        <v>0</v>
      </c>
    </row>
    <row r="4" spans="1:11" s="3" customFormat="1" ht="15">
      <c r="A4" s="151"/>
      <c r="B4" s="16"/>
      <c r="C4" s="16"/>
      <c r="D4" s="16"/>
      <c r="E4" s="39"/>
      <c r="F4" s="39"/>
      <c r="G4" s="39"/>
      <c r="H4" s="11">
        <f>SUM(I4:K4)</f>
        <v>0</v>
      </c>
      <c r="I4" s="40">
        <f>ROUND(I3,0)</f>
        <v>0</v>
      </c>
      <c r="J4" s="40">
        <f>ROUND(J3,0)</f>
        <v>0</v>
      </c>
      <c r="K4" s="40">
        <f>ROUND(K3,0)</f>
        <v>0</v>
      </c>
    </row>
    <row r="5" spans="1:11" s="3" customFormat="1" ht="15">
      <c r="A5" s="152">
        <v>1</v>
      </c>
      <c r="B5" s="303" t="s">
        <v>18</v>
      </c>
      <c r="C5" s="303"/>
      <c r="D5" s="303"/>
      <c r="E5" s="41"/>
      <c r="F5" s="41"/>
      <c r="G5" s="42"/>
      <c r="H5" s="13">
        <f>SUM(I5:K5)</f>
        <v>0</v>
      </c>
      <c r="I5" s="13">
        <f>F5*I4</f>
        <v>0</v>
      </c>
      <c r="J5" s="13">
        <f>F5*J4</f>
        <v>0</v>
      </c>
      <c r="K5" s="13">
        <f>K4*F5</f>
        <v>0</v>
      </c>
    </row>
    <row r="6" spans="1:11" s="3" customFormat="1" ht="15">
      <c r="A6" s="152"/>
      <c r="B6" s="16"/>
      <c r="C6" s="16"/>
      <c r="D6" s="16"/>
      <c r="E6" s="43"/>
      <c r="F6" s="43"/>
      <c r="G6" s="43"/>
      <c r="H6" s="12"/>
      <c r="I6" s="38">
        <f>E8*0.33</f>
        <v>0</v>
      </c>
      <c r="J6" s="38">
        <f>E8*8.14</f>
        <v>0</v>
      </c>
      <c r="K6" s="38">
        <f>E8*2.53</f>
        <v>0</v>
      </c>
    </row>
    <row r="7" spans="1:11" ht="15">
      <c r="A7" s="152"/>
      <c r="B7" s="16"/>
      <c r="C7" s="16"/>
      <c r="D7" s="16"/>
      <c r="E7" s="39"/>
      <c r="F7" s="39"/>
      <c r="G7" s="39"/>
      <c r="H7" s="11">
        <f>SUM(I7:K7)</f>
        <v>0</v>
      </c>
      <c r="I7" s="40">
        <f>ROUND(I6,0)</f>
        <v>0</v>
      </c>
      <c r="J7" s="40">
        <f>ROUND(J6,0)</f>
        <v>0</v>
      </c>
      <c r="K7" s="40">
        <f>ROUND(K6,0)</f>
        <v>0</v>
      </c>
    </row>
    <row r="8" spans="1:11" ht="13.5">
      <c r="A8" s="152">
        <v>2</v>
      </c>
      <c r="B8" s="303" t="s">
        <v>18</v>
      </c>
      <c r="C8" s="303"/>
      <c r="D8" s="303"/>
      <c r="E8" s="41"/>
      <c r="F8" s="41"/>
      <c r="G8" s="42"/>
      <c r="H8" s="13">
        <f>SUM(I8:K8)</f>
        <v>0</v>
      </c>
      <c r="I8" s="13">
        <f>F8*I7</f>
        <v>0</v>
      </c>
      <c r="J8" s="13">
        <f>F8*J7</f>
        <v>0</v>
      </c>
      <c r="K8" s="13">
        <f>K7*F8</f>
        <v>0</v>
      </c>
    </row>
    <row r="9" spans="1:11" ht="13.5">
      <c r="A9" s="152"/>
      <c r="B9" s="16"/>
      <c r="C9" s="16"/>
      <c r="D9" s="16"/>
      <c r="E9" s="43"/>
      <c r="F9" s="43"/>
      <c r="G9" s="43"/>
      <c r="H9" s="12"/>
      <c r="I9" s="38">
        <f>E11*0.33</f>
        <v>0</v>
      </c>
      <c r="J9" s="38">
        <f>E11*8.14</f>
        <v>0</v>
      </c>
      <c r="K9" s="38">
        <f>E11*2.53</f>
        <v>0</v>
      </c>
    </row>
    <row r="10" spans="1:11" ht="13.5">
      <c r="A10" s="152"/>
      <c r="B10" s="16"/>
      <c r="C10" s="16"/>
      <c r="D10" s="16"/>
      <c r="E10" s="39"/>
      <c r="F10" s="39"/>
      <c r="G10" s="39"/>
      <c r="H10" s="11">
        <f>SUM(I10:K10)</f>
        <v>0</v>
      </c>
      <c r="I10" s="40">
        <f>ROUND(I9,0)</f>
        <v>0</v>
      </c>
      <c r="J10" s="40">
        <f>ROUND(J9,0)</f>
        <v>0</v>
      </c>
      <c r="K10" s="40">
        <f>ROUND(K9,0)</f>
        <v>0</v>
      </c>
    </row>
    <row r="11" spans="1:11" ht="13.5">
      <c r="A11" s="152">
        <v>3</v>
      </c>
      <c r="B11" s="303" t="s">
        <v>18</v>
      </c>
      <c r="C11" s="303"/>
      <c r="D11" s="303"/>
      <c r="E11" s="41"/>
      <c r="F11" s="41"/>
      <c r="G11" s="42"/>
      <c r="H11" s="13">
        <f>SUM(I11:K11)</f>
        <v>0</v>
      </c>
      <c r="I11" s="13">
        <f>F11*I10</f>
        <v>0</v>
      </c>
      <c r="J11" s="13">
        <f>F11*J10</f>
        <v>0</v>
      </c>
      <c r="K11" s="13">
        <f>K10*F11</f>
        <v>0</v>
      </c>
    </row>
    <row r="12" spans="1:11" ht="13.5">
      <c r="A12" s="152"/>
      <c r="B12" s="16"/>
      <c r="C12" s="16"/>
      <c r="D12" s="16"/>
      <c r="E12" s="43"/>
      <c r="F12" s="43"/>
      <c r="G12" s="43"/>
      <c r="H12" s="12"/>
      <c r="I12" s="38">
        <f>E14*0.33</f>
        <v>0</v>
      </c>
      <c r="J12" s="38">
        <f>E14*8.14</f>
        <v>0</v>
      </c>
      <c r="K12" s="38">
        <f>E14*2.53</f>
        <v>0</v>
      </c>
    </row>
    <row r="13" spans="1:11" ht="13.5">
      <c r="A13" s="152"/>
      <c r="B13" s="16"/>
      <c r="C13" s="16"/>
      <c r="D13" s="16"/>
      <c r="E13" s="39"/>
      <c r="F13" s="39"/>
      <c r="G13" s="39"/>
      <c r="H13" s="11">
        <f>SUM(I13:K13)</f>
        <v>0</v>
      </c>
      <c r="I13" s="40">
        <f>ROUND(I12,0)</f>
        <v>0</v>
      </c>
      <c r="J13" s="40">
        <f>ROUND(J12,0)</f>
        <v>0</v>
      </c>
      <c r="K13" s="40">
        <f>ROUND(K12,0)</f>
        <v>0</v>
      </c>
    </row>
    <row r="14" spans="1:11" ht="13.5">
      <c r="A14" s="152">
        <v>4</v>
      </c>
      <c r="B14" s="303" t="s">
        <v>18</v>
      </c>
      <c r="C14" s="303"/>
      <c r="D14" s="303"/>
      <c r="E14" s="41"/>
      <c r="F14" s="41"/>
      <c r="G14" s="42"/>
      <c r="H14" s="13">
        <f>SUM(I14:K14)</f>
        <v>0</v>
      </c>
      <c r="I14" s="13">
        <f>F14*I13</f>
        <v>0</v>
      </c>
      <c r="J14" s="13">
        <f>F14*J13</f>
        <v>0</v>
      </c>
      <c r="K14" s="13">
        <f>K13*F14</f>
        <v>0</v>
      </c>
    </row>
    <row r="15" spans="1:11" ht="13.5">
      <c r="A15" s="152"/>
      <c r="B15" s="16"/>
      <c r="C15" s="16"/>
      <c r="D15" s="16"/>
      <c r="E15" s="43"/>
      <c r="F15" s="43"/>
      <c r="G15" s="43"/>
      <c r="H15" s="12"/>
      <c r="I15" s="38">
        <f>E17*0.33</f>
        <v>0</v>
      </c>
      <c r="J15" s="38">
        <f>E17*8.14</f>
        <v>0</v>
      </c>
      <c r="K15" s="38">
        <f>E17*2.53</f>
        <v>0</v>
      </c>
    </row>
    <row r="16" spans="1:11" ht="13.5">
      <c r="A16" s="152"/>
      <c r="B16" s="16"/>
      <c r="C16" s="16"/>
      <c r="D16" s="16"/>
      <c r="E16" s="39"/>
      <c r="F16" s="39"/>
      <c r="G16" s="39"/>
      <c r="H16" s="11">
        <f>SUM(I16:K16)</f>
        <v>0</v>
      </c>
      <c r="I16" s="40">
        <f>ROUND(I15,0)</f>
        <v>0</v>
      </c>
      <c r="J16" s="40">
        <f>ROUND(J15,0)</f>
        <v>0</v>
      </c>
      <c r="K16" s="40">
        <f>ROUND(K15,0)</f>
        <v>0</v>
      </c>
    </row>
    <row r="17" spans="1:11" ht="13.5">
      <c r="A17" s="152">
        <v>5</v>
      </c>
      <c r="B17" s="303" t="s">
        <v>18</v>
      </c>
      <c r="C17" s="303"/>
      <c r="D17" s="303"/>
      <c r="E17" s="41"/>
      <c r="F17" s="41"/>
      <c r="G17" s="42"/>
      <c r="H17" s="13">
        <f>SUM(I17:K17)</f>
        <v>0</v>
      </c>
      <c r="I17" s="13">
        <f>F17*I16</f>
        <v>0</v>
      </c>
      <c r="J17" s="13">
        <f>F17*J16</f>
        <v>0</v>
      </c>
      <c r="K17" s="13">
        <f>K16*F17</f>
        <v>0</v>
      </c>
    </row>
    <row r="18" spans="1:11" ht="13.5">
      <c r="A18" s="152"/>
      <c r="B18" s="16"/>
      <c r="C18" s="16"/>
      <c r="D18" s="16"/>
      <c r="E18" s="43"/>
      <c r="F18" s="43"/>
      <c r="G18" s="43"/>
      <c r="H18" s="12"/>
      <c r="I18" s="38">
        <f>E20*0.33</f>
        <v>0</v>
      </c>
      <c r="J18" s="38">
        <f>E20*8.14</f>
        <v>0</v>
      </c>
      <c r="K18" s="38">
        <f>E20*2.53</f>
        <v>0</v>
      </c>
    </row>
    <row r="19" spans="1:11" ht="13.5">
      <c r="A19" s="152"/>
      <c r="B19" s="16"/>
      <c r="C19" s="16"/>
      <c r="D19" s="16"/>
      <c r="E19" s="39"/>
      <c r="F19" s="39"/>
      <c r="G19" s="39"/>
      <c r="H19" s="11">
        <f>SUM(I19:K19)</f>
        <v>0</v>
      </c>
      <c r="I19" s="40">
        <f>ROUND(I18,0)</f>
        <v>0</v>
      </c>
      <c r="J19" s="40">
        <f>ROUND(J18,0)</f>
        <v>0</v>
      </c>
      <c r="K19" s="40">
        <f>ROUND(K18,0)</f>
        <v>0</v>
      </c>
    </row>
    <row r="20" spans="1:11" ht="13.5">
      <c r="A20" s="152">
        <v>6</v>
      </c>
      <c r="B20" s="303" t="s">
        <v>18</v>
      </c>
      <c r="C20" s="303"/>
      <c r="D20" s="303"/>
      <c r="E20" s="41"/>
      <c r="F20" s="41"/>
      <c r="G20" s="42"/>
      <c r="H20" s="13">
        <f>SUM(I20:K20)</f>
        <v>0</v>
      </c>
      <c r="I20" s="13">
        <f>F20*I19</f>
        <v>0</v>
      </c>
      <c r="J20" s="13">
        <f>F20*J19</f>
        <v>0</v>
      </c>
      <c r="K20" s="13">
        <f>K19*F20</f>
        <v>0</v>
      </c>
    </row>
    <row r="21" spans="1:11" ht="13.5">
      <c r="A21" s="152"/>
      <c r="B21" s="16"/>
      <c r="C21" s="16"/>
      <c r="D21" s="16"/>
      <c r="E21" s="43"/>
      <c r="F21" s="43"/>
      <c r="G21" s="43"/>
      <c r="H21" s="12"/>
      <c r="I21" s="38">
        <f>E23*0.33</f>
        <v>0</v>
      </c>
      <c r="J21" s="38">
        <f>E23*8.14</f>
        <v>0</v>
      </c>
      <c r="K21" s="38">
        <f>E23*2.53</f>
        <v>0</v>
      </c>
    </row>
    <row r="22" spans="1:11" ht="13.5">
      <c r="A22" s="152"/>
      <c r="B22" s="16"/>
      <c r="C22" s="16"/>
      <c r="D22" s="16"/>
      <c r="E22" s="39"/>
      <c r="F22" s="39"/>
      <c r="G22" s="39"/>
      <c r="H22" s="11">
        <f>SUM(I22:K22)</f>
        <v>0</v>
      </c>
      <c r="I22" s="40">
        <f>ROUND(I21,0)</f>
        <v>0</v>
      </c>
      <c r="J22" s="40">
        <f>ROUND(J21,0)</f>
        <v>0</v>
      </c>
      <c r="K22" s="40">
        <f>ROUND(K21,0)</f>
        <v>0</v>
      </c>
    </row>
    <row r="23" spans="1:11" ht="13.5">
      <c r="A23" s="152">
        <v>7</v>
      </c>
      <c r="B23" s="303" t="s">
        <v>18</v>
      </c>
      <c r="C23" s="303"/>
      <c r="D23" s="303"/>
      <c r="E23" s="41"/>
      <c r="F23" s="41"/>
      <c r="G23" s="42"/>
      <c r="H23" s="13">
        <f>SUM(I23:K23)</f>
        <v>0</v>
      </c>
      <c r="I23" s="13">
        <f>F23*I22</f>
        <v>0</v>
      </c>
      <c r="J23" s="13">
        <f>F23*J22</f>
        <v>0</v>
      </c>
      <c r="K23" s="13">
        <f>K22*F23</f>
        <v>0</v>
      </c>
    </row>
    <row r="24" spans="1:11" ht="13.5">
      <c r="A24" s="152"/>
      <c r="B24" s="16"/>
      <c r="C24" s="16"/>
      <c r="D24" s="16"/>
      <c r="E24" s="43"/>
      <c r="F24" s="43"/>
      <c r="G24" s="43"/>
      <c r="H24" s="12"/>
      <c r="I24" s="38">
        <f>E26*0.33</f>
        <v>0</v>
      </c>
      <c r="J24" s="38">
        <f>E26*8.14</f>
        <v>0</v>
      </c>
      <c r="K24" s="38">
        <f>E26*2.53</f>
        <v>0</v>
      </c>
    </row>
    <row r="25" spans="1:11" ht="13.5">
      <c r="A25" s="152"/>
      <c r="B25" s="16"/>
      <c r="C25" s="16"/>
      <c r="D25" s="16"/>
      <c r="E25" s="39"/>
      <c r="F25" s="39"/>
      <c r="G25" s="39"/>
      <c r="H25" s="11">
        <f>SUM(I25:K25)</f>
        <v>0</v>
      </c>
      <c r="I25" s="40">
        <f>ROUND(I24,0)</f>
        <v>0</v>
      </c>
      <c r="J25" s="40">
        <f>ROUND(J24,0)</f>
        <v>0</v>
      </c>
      <c r="K25" s="40">
        <f>ROUND(K24,0)</f>
        <v>0</v>
      </c>
    </row>
    <row r="26" spans="1:11" ht="13.5">
      <c r="A26" s="152">
        <v>8</v>
      </c>
      <c r="B26" s="303" t="s">
        <v>18</v>
      </c>
      <c r="C26" s="303"/>
      <c r="D26" s="303"/>
      <c r="E26" s="41"/>
      <c r="F26" s="41"/>
      <c r="G26" s="42"/>
      <c r="H26" s="13">
        <f>SUM(I26:K26)</f>
        <v>0</v>
      </c>
      <c r="I26" s="13">
        <f>F26*I25</f>
        <v>0</v>
      </c>
      <c r="J26" s="13">
        <f>F26*J25</f>
        <v>0</v>
      </c>
      <c r="K26" s="13">
        <f>K25*F26</f>
        <v>0</v>
      </c>
    </row>
    <row r="27" spans="1:11" ht="13.5">
      <c r="A27" s="152"/>
      <c r="B27" s="16"/>
      <c r="C27" s="16"/>
      <c r="D27" s="16"/>
      <c r="E27" s="43"/>
      <c r="F27" s="43"/>
      <c r="G27" s="43"/>
      <c r="H27" s="12"/>
      <c r="I27" s="38">
        <f>E29*0.33</f>
        <v>0</v>
      </c>
      <c r="J27" s="38">
        <f>E29*8.14</f>
        <v>0</v>
      </c>
      <c r="K27" s="38">
        <f>E29*2.53</f>
        <v>0</v>
      </c>
    </row>
    <row r="28" spans="1:11" ht="13.5">
      <c r="A28" s="152"/>
      <c r="B28" s="16"/>
      <c r="C28" s="16"/>
      <c r="D28" s="16"/>
      <c r="E28" s="39"/>
      <c r="F28" s="39"/>
      <c r="G28" s="39"/>
      <c r="H28" s="11">
        <f>SUM(I28:K28)</f>
        <v>0</v>
      </c>
      <c r="I28" s="40">
        <f>ROUND(I27,0)</f>
        <v>0</v>
      </c>
      <c r="J28" s="40">
        <f>ROUND(J27,0)</f>
        <v>0</v>
      </c>
      <c r="K28" s="40">
        <f>ROUND(K27,0)</f>
        <v>0</v>
      </c>
    </row>
    <row r="29" spans="1:11" ht="13.5">
      <c r="A29" s="152">
        <v>9</v>
      </c>
      <c r="B29" s="303" t="s">
        <v>18</v>
      </c>
      <c r="C29" s="303"/>
      <c r="D29" s="303"/>
      <c r="E29" s="41"/>
      <c r="F29" s="41"/>
      <c r="G29" s="42"/>
      <c r="H29" s="13">
        <f>SUM(I29:K29)</f>
        <v>0</v>
      </c>
      <c r="I29" s="13">
        <f>F29*I28</f>
        <v>0</v>
      </c>
      <c r="J29" s="13">
        <f>F29*J28</f>
        <v>0</v>
      </c>
      <c r="K29" s="13">
        <f>K28*F29</f>
        <v>0</v>
      </c>
    </row>
    <row r="30" spans="1:11" ht="13.5">
      <c r="A30" s="152"/>
      <c r="B30" s="16"/>
      <c r="C30" s="16"/>
      <c r="D30" s="16"/>
      <c r="E30" s="43"/>
      <c r="F30" s="43"/>
      <c r="G30" s="43"/>
      <c r="H30" s="12"/>
      <c r="I30" s="38">
        <f>E32*0.33</f>
        <v>0</v>
      </c>
      <c r="J30" s="38">
        <f>E32*8.14</f>
        <v>0</v>
      </c>
      <c r="K30" s="38">
        <f>E32*2.53</f>
        <v>0</v>
      </c>
    </row>
    <row r="31" spans="1:11" ht="13.5">
      <c r="A31" s="152"/>
      <c r="B31" s="16"/>
      <c r="C31" s="16"/>
      <c r="D31" s="16"/>
      <c r="E31" s="39"/>
      <c r="F31" s="39"/>
      <c r="G31" s="39"/>
      <c r="H31" s="11">
        <f>SUM(I31:K31)</f>
        <v>0</v>
      </c>
      <c r="I31" s="40">
        <f>ROUND(I30,0)</f>
        <v>0</v>
      </c>
      <c r="J31" s="40">
        <f>ROUND(J30,0)</f>
        <v>0</v>
      </c>
      <c r="K31" s="40">
        <f>ROUND(K30,0)</f>
        <v>0</v>
      </c>
    </row>
    <row r="32" spans="1:11" ht="13.5">
      <c r="A32" s="152">
        <v>10</v>
      </c>
      <c r="B32" s="303" t="s">
        <v>18</v>
      </c>
      <c r="C32" s="303"/>
      <c r="D32" s="303"/>
      <c r="E32" s="41"/>
      <c r="F32" s="41"/>
      <c r="G32" s="42"/>
      <c r="H32" s="13">
        <f>SUM(I32:K32)</f>
        <v>0</v>
      </c>
      <c r="I32" s="13">
        <f>F32*I31</f>
        <v>0</v>
      </c>
      <c r="J32" s="13">
        <f>F32*J31</f>
        <v>0</v>
      </c>
      <c r="K32" s="13">
        <f>K31*F32</f>
        <v>0</v>
      </c>
    </row>
    <row r="33" spans="1:11" ht="13.5">
      <c r="A33" s="152"/>
      <c r="B33" s="16"/>
      <c r="C33" s="16"/>
      <c r="D33" s="16"/>
      <c r="E33" s="43"/>
      <c r="F33" s="43"/>
      <c r="G33" s="43"/>
      <c r="H33" s="12"/>
      <c r="I33" s="38">
        <f>E35*0.33</f>
        <v>0</v>
      </c>
      <c r="J33" s="38">
        <f>E35*8.14</f>
        <v>0</v>
      </c>
      <c r="K33" s="38">
        <f>E35*2.53</f>
        <v>0</v>
      </c>
    </row>
    <row r="34" spans="1:11" ht="13.5">
      <c r="A34" s="152"/>
      <c r="B34" s="16"/>
      <c r="C34" s="16"/>
      <c r="D34" s="16"/>
      <c r="E34" s="39"/>
      <c r="F34" s="39"/>
      <c r="G34" s="39"/>
      <c r="H34" s="11">
        <f>SUM(I34:K34)</f>
        <v>0</v>
      </c>
      <c r="I34" s="40">
        <f>ROUND(I33,0)</f>
        <v>0</v>
      </c>
      <c r="J34" s="40">
        <f>ROUND(J33,0)</f>
        <v>0</v>
      </c>
      <c r="K34" s="40">
        <f>ROUND(K33,0)</f>
        <v>0</v>
      </c>
    </row>
    <row r="35" spans="1:11" ht="13.5">
      <c r="A35" s="152">
        <v>11</v>
      </c>
      <c r="B35" s="303" t="s">
        <v>18</v>
      </c>
      <c r="C35" s="303"/>
      <c r="D35" s="303"/>
      <c r="E35" s="41"/>
      <c r="F35" s="41"/>
      <c r="G35" s="42"/>
      <c r="H35" s="13">
        <f>SUM(I35:K35)</f>
        <v>0</v>
      </c>
      <c r="I35" s="13">
        <f>F35*I34</f>
        <v>0</v>
      </c>
      <c r="J35" s="13">
        <f>F35*J34</f>
        <v>0</v>
      </c>
      <c r="K35" s="13">
        <f>K34*F35</f>
        <v>0</v>
      </c>
    </row>
    <row r="36" spans="1:11" ht="13.5">
      <c r="A36" s="152"/>
      <c r="B36" s="16"/>
      <c r="C36" s="16"/>
      <c r="D36" s="16"/>
      <c r="E36" s="43"/>
      <c r="F36" s="43"/>
      <c r="G36" s="43"/>
      <c r="H36" s="12"/>
      <c r="I36" s="38">
        <f>E38*0.33</f>
        <v>0</v>
      </c>
      <c r="J36" s="38">
        <f>E38*8.14</f>
        <v>0</v>
      </c>
      <c r="K36" s="38">
        <f>E38*2.53</f>
        <v>0</v>
      </c>
    </row>
    <row r="37" spans="1:11" ht="13.5">
      <c r="A37" s="152"/>
      <c r="B37" s="16"/>
      <c r="C37" s="16"/>
      <c r="D37" s="16"/>
      <c r="E37" s="39"/>
      <c r="F37" s="39"/>
      <c r="G37" s="39"/>
      <c r="H37" s="11">
        <f>SUM(I37:K37)</f>
        <v>0</v>
      </c>
      <c r="I37" s="40">
        <f>ROUND(I36,0)</f>
        <v>0</v>
      </c>
      <c r="J37" s="40">
        <f>ROUND(J36,0)</f>
        <v>0</v>
      </c>
      <c r="K37" s="40">
        <f>ROUND(K36,0)</f>
        <v>0</v>
      </c>
    </row>
    <row r="38" spans="1:11" ht="13.5">
      <c r="A38" s="152">
        <v>12</v>
      </c>
      <c r="B38" s="303" t="s">
        <v>18</v>
      </c>
      <c r="C38" s="303"/>
      <c r="D38" s="303"/>
      <c r="E38" s="41"/>
      <c r="F38" s="41"/>
      <c r="G38" s="42"/>
      <c r="H38" s="13">
        <f>SUM(I38:K38)</f>
        <v>0</v>
      </c>
      <c r="I38" s="13">
        <f>F38*I37</f>
        <v>0</v>
      </c>
      <c r="J38" s="13">
        <f>F38*J37</f>
        <v>0</v>
      </c>
      <c r="K38" s="13">
        <f>K37*F38</f>
        <v>0</v>
      </c>
    </row>
    <row r="39" spans="1:11" ht="13.5">
      <c r="A39" s="152"/>
      <c r="B39" s="16"/>
      <c r="C39" s="16"/>
      <c r="D39" s="16"/>
      <c r="E39" s="43"/>
      <c r="F39" s="43"/>
      <c r="G39" s="43"/>
      <c r="H39" s="12"/>
      <c r="I39" s="38">
        <f>E41*0.33</f>
        <v>0</v>
      </c>
      <c r="J39" s="38">
        <f>E41*8.14</f>
        <v>0</v>
      </c>
      <c r="K39" s="38">
        <f>E41*2.53</f>
        <v>0</v>
      </c>
    </row>
    <row r="40" spans="1:11" ht="13.5">
      <c r="A40" s="152"/>
      <c r="B40" s="16"/>
      <c r="C40" s="16"/>
      <c r="D40" s="16"/>
      <c r="E40" s="39"/>
      <c r="F40" s="39"/>
      <c r="G40" s="39"/>
      <c r="H40" s="11">
        <f>SUM(I40:K40)</f>
        <v>0</v>
      </c>
      <c r="I40" s="40">
        <f>ROUND(I39,0)</f>
        <v>0</v>
      </c>
      <c r="J40" s="40">
        <f>ROUND(J39,0)</f>
        <v>0</v>
      </c>
      <c r="K40" s="40">
        <f>ROUND(K39,0)</f>
        <v>0</v>
      </c>
    </row>
    <row r="41" spans="1:11" ht="13.5">
      <c r="A41" s="152">
        <v>13</v>
      </c>
      <c r="B41" s="303" t="s">
        <v>18</v>
      </c>
      <c r="C41" s="303"/>
      <c r="D41" s="303"/>
      <c r="E41" s="41"/>
      <c r="F41" s="41"/>
      <c r="G41" s="42"/>
      <c r="H41" s="13">
        <f>SUM(I41:K41)</f>
        <v>0</v>
      </c>
      <c r="I41" s="13">
        <f>F41*I40</f>
        <v>0</v>
      </c>
      <c r="J41" s="13">
        <f>F41*J40</f>
        <v>0</v>
      </c>
      <c r="K41" s="13">
        <f>K40*F41</f>
        <v>0</v>
      </c>
    </row>
    <row r="42" spans="1:11" ht="13.5">
      <c r="A42" s="152"/>
      <c r="B42" s="16"/>
      <c r="C42" s="16"/>
      <c r="D42" s="16"/>
      <c r="E42" s="43"/>
      <c r="F42" s="43"/>
      <c r="G42" s="43"/>
      <c r="H42" s="12"/>
      <c r="I42" s="38">
        <f>E44*0.33</f>
        <v>0</v>
      </c>
      <c r="J42" s="38">
        <f>E44*8.14</f>
        <v>0</v>
      </c>
      <c r="K42" s="38">
        <f>E44*2.53</f>
        <v>0</v>
      </c>
    </row>
    <row r="43" spans="1:11" ht="13.5">
      <c r="A43" s="152"/>
      <c r="B43" s="16"/>
      <c r="C43" s="16"/>
      <c r="D43" s="16"/>
      <c r="E43" s="39"/>
      <c r="F43" s="39"/>
      <c r="G43" s="39"/>
      <c r="H43" s="11">
        <f>SUM(I43:K43)</f>
        <v>0</v>
      </c>
      <c r="I43" s="40">
        <f>ROUND(I42,0)</f>
        <v>0</v>
      </c>
      <c r="J43" s="40">
        <f>ROUND(J42,0)</f>
        <v>0</v>
      </c>
      <c r="K43" s="40">
        <f>ROUND(K42,0)</f>
        <v>0</v>
      </c>
    </row>
    <row r="44" spans="1:11" ht="13.5">
      <c r="A44" s="152">
        <v>14</v>
      </c>
      <c r="B44" s="303" t="s">
        <v>18</v>
      </c>
      <c r="C44" s="303"/>
      <c r="D44" s="303"/>
      <c r="E44" s="41"/>
      <c r="F44" s="41"/>
      <c r="G44" s="42"/>
      <c r="H44" s="13">
        <f>SUM(I44:K44)</f>
        <v>0</v>
      </c>
      <c r="I44" s="13">
        <f>F44*I43</f>
        <v>0</v>
      </c>
      <c r="J44" s="13">
        <f>F44*J43</f>
        <v>0</v>
      </c>
      <c r="K44" s="13">
        <f>K43*F44</f>
        <v>0</v>
      </c>
    </row>
    <row r="45" spans="1:11" ht="13.5">
      <c r="A45" s="152"/>
      <c r="B45" s="16"/>
      <c r="C45" s="16"/>
      <c r="D45" s="16"/>
      <c r="E45" s="43"/>
      <c r="F45" s="43"/>
      <c r="G45" s="43"/>
      <c r="H45" s="12"/>
      <c r="I45" s="38">
        <f>E47*0.33</f>
        <v>0</v>
      </c>
      <c r="J45" s="38">
        <f>E47*8.14</f>
        <v>0</v>
      </c>
      <c r="K45" s="38">
        <f>E47*2.53</f>
        <v>0</v>
      </c>
    </row>
    <row r="46" spans="1:11" ht="13.5">
      <c r="A46" s="152"/>
      <c r="B46" s="16"/>
      <c r="C46" s="16"/>
      <c r="D46" s="16"/>
      <c r="E46" s="39"/>
      <c r="F46" s="39"/>
      <c r="G46" s="39"/>
      <c r="H46" s="11">
        <f>SUM(I46:K46)</f>
        <v>0</v>
      </c>
      <c r="I46" s="40">
        <f>ROUND(I45,0)</f>
        <v>0</v>
      </c>
      <c r="J46" s="40">
        <f>ROUND(J45,0)</f>
        <v>0</v>
      </c>
      <c r="K46" s="40">
        <f>ROUND(K45,0)</f>
        <v>0</v>
      </c>
    </row>
    <row r="47" spans="1:11" ht="13.5">
      <c r="A47" s="152">
        <v>15</v>
      </c>
      <c r="B47" s="303" t="s">
        <v>18</v>
      </c>
      <c r="C47" s="303"/>
      <c r="D47" s="303"/>
      <c r="E47" s="41"/>
      <c r="F47" s="41"/>
      <c r="G47" s="42"/>
      <c r="H47" s="13">
        <f>SUM(I47:K47)</f>
        <v>0</v>
      </c>
      <c r="I47" s="13">
        <f>F47*I46</f>
        <v>0</v>
      </c>
      <c r="J47" s="13">
        <f>F47*J46</f>
        <v>0</v>
      </c>
      <c r="K47" s="13">
        <f>K46*F47</f>
        <v>0</v>
      </c>
    </row>
    <row r="48" spans="1:11" ht="13.5">
      <c r="A48" s="152"/>
      <c r="B48" s="16"/>
      <c r="C48" s="16"/>
      <c r="D48" s="16"/>
      <c r="E48" s="43"/>
      <c r="F48" s="43"/>
      <c r="G48" s="43"/>
      <c r="H48" s="12"/>
      <c r="I48" s="38">
        <f>E50*0.33</f>
        <v>0</v>
      </c>
      <c r="J48" s="38">
        <f>E50*8.14</f>
        <v>0</v>
      </c>
      <c r="K48" s="38">
        <f>E50*2.53</f>
        <v>0</v>
      </c>
    </row>
    <row r="49" spans="1:11" ht="13.5">
      <c r="A49" s="152"/>
      <c r="B49" s="16"/>
      <c r="C49" s="16"/>
      <c r="D49" s="16"/>
      <c r="E49" s="39"/>
      <c r="F49" s="39"/>
      <c r="G49" s="39"/>
      <c r="H49" s="11">
        <f>SUM(I49:K49)</f>
        <v>0</v>
      </c>
      <c r="I49" s="40">
        <f>ROUND(I48,0)</f>
        <v>0</v>
      </c>
      <c r="J49" s="40">
        <f>ROUND(J48,0)</f>
        <v>0</v>
      </c>
      <c r="K49" s="40">
        <f>ROUND(K48,0)</f>
        <v>0</v>
      </c>
    </row>
    <row r="50" spans="1:11" ht="13.5">
      <c r="A50" s="152">
        <v>16</v>
      </c>
      <c r="B50" s="303" t="s">
        <v>18</v>
      </c>
      <c r="C50" s="303"/>
      <c r="D50" s="303"/>
      <c r="E50" s="41"/>
      <c r="F50" s="41"/>
      <c r="G50" s="42"/>
      <c r="H50" s="13">
        <f>SUM(I50:K50)</f>
        <v>0</v>
      </c>
      <c r="I50" s="13">
        <f>F50*I49</f>
        <v>0</v>
      </c>
      <c r="J50" s="13">
        <f>F50*J49</f>
        <v>0</v>
      </c>
      <c r="K50" s="13">
        <f>K49*F50</f>
        <v>0</v>
      </c>
    </row>
    <row r="51" spans="1:11" ht="13.5">
      <c r="A51" s="152"/>
      <c r="B51" s="16"/>
      <c r="C51" s="16"/>
      <c r="D51" s="16"/>
      <c r="E51" s="43"/>
      <c r="F51" s="43"/>
      <c r="G51" s="43"/>
      <c r="H51" s="12"/>
      <c r="I51" s="38">
        <f>E53*0.33</f>
        <v>0</v>
      </c>
      <c r="J51" s="38">
        <f>E53*8.14</f>
        <v>0</v>
      </c>
      <c r="K51" s="38">
        <f>E53*2.53</f>
        <v>0</v>
      </c>
    </row>
    <row r="52" spans="1:11" ht="13.5">
      <c r="A52" s="152"/>
      <c r="B52" s="16"/>
      <c r="C52" s="16"/>
      <c r="D52" s="16"/>
      <c r="E52" s="39"/>
      <c r="F52" s="39"/>
      <c r="G52" s="39"/>
      <c r="H52" s="11">
        <f>SUM(I52:K52)</f>
        <v>0</v>
      </c>
      <c r="I52" s="40">
        <f>ROUND(I51,0)</f>
        <v>0</v>
      </c>
      <c r="J52" s="40">
        <f>ROUND(J51,0)</f>
        <v>0</v>
      </c>
      <c r="K52" s="40">
        <f>ROUND(K51,0)</f>
        <v>0</v>
      </c>
    </row>
    <row r="53" spans="1:11" ht="13.5">
      <c r="A53" s="152">
        <v>17</v>
      </c>
      <c r="B53" s="303" t="s">
        <v>18</v>
      </c>
      <c r="C53" s="303"/>
      <c r="D53" s="303"/>
      <c r="E53" s="41"/>
      <c r="F53" s="41"/>
      <c r="G53" s="42"/>
      <c r="H53" s="13">
        <f>SUM(I53:K53)</f>
        <v>0</v>
      </c>
      <c r="I53" s="13">
        <f>F53*I52</f>
        <v>0</v>
      </c>
      <c r="J53" s="13">
        <f>F53*J52</f>
        <v>0</v>
      </c>
      <c r="K53" s="13">
        <f>K52*F53</f>
        <v>0</v>
      </c>
    </row>
    <row r="54" spans="1:11" ht="13.5">
      <c r="A54" s="152"/>
      <c r="B54" s="16"/>
      <c r="C54" s="16"/>
      <c r="D54" s="16"/>
      <c r="E54" s="43"/>
      <c r="F54" s="43"/>
      <c r="G54" s="43"/>
      <c r="H54" s="12"/>
      <c r="I54" s="38">
        <f>E56*0.33</f>
        <v>0</v>
      </c>
      <c r="J54" s="38">
        <f>E56*8.14</f>
        <v>0</v>
      </c>
      <c r="K54" s="38">
        <f>E56*2.53</f>
        <v>0</v>
      </c>
    </row>
    <row r="55" spans="1:11" ht="13.5">
      <c r="A55" s="152"/>
      <c r="B55" s="16"/>
      <c r="C55" s="16"/>
      <c r="D55" s="16"/>
      <c r="E55" s="39"/>
      <c r="F55" s="39"/>
      <c r="G55" s="39"/>
      <c r="H55" s="11">
        <f>SUM(I55:K55)</f>
        <v>0</v>
      </c>
      <c r="I55" s="40">
        <f>ROUND(I54,0)</f>
        <v>0</v>
      </c>
      <c r="J55" s="40">
        <f>ROUND(J54,0)</f>
        <v>0</v>
      </c>
      <c r="K55" s="40">
        <f>ROUND(K54,0)</f>
        <v>0</v>
      </c>
    </row>
    <row r="56" spans="1:11" ht="13.5">
      <c r="A56" s="152">
        <v>18</v>
      </c>
      <c r="B56" s="303" t="s">
        <v>18</v>
      </c>
      <c r="C56" s="303"/>
      <c r="D56" s="303"/>
      <c r="E56" s="41"/>
      <c r="F56" s="41"/>
      <c r="G56" s="42"/>
      <c r="H56" s="13">
        <f>SUM(I56:K56)</f>
        <v>0</v>
      </c>
      <c r="I56" s="13">
        <f>F56*I55</f>
        <v>0</v>
      </c>
      <c r="J56" s="13">
        <f>F56*J55</f>
        <v>0</v>
      </c>
      <c r="K56" s="13">
        <f>K55*F56</f>
        <v>0</v>
      </c>
    </row>
    <row r="57" spans="1:11" ht="13.5">
      <c r="A57" s="152"/>
      <c r="B57" s="16"/>
      <c r="C57" s="16"/>
      <c r="D57" s="16"/>
      <c r="E57" s="43"/>
      <c r="F57" s="43"/>
      <c r="G57" s="43"/>
      <c r="H57" s="12"/>
      <c r="I57" s="38">
        <f>E59*0.33</f>
        <v>0</v>
      </c>
      <c r="J57" s="38">
        <f>E59*8.14</f>
        <v>0</v>
      </c>
      <c r="K57" s="38">
        <f>E59*2.53</f>
        <v>0</v>
      </c>
    </row>
    <row r="58" spans="1:11" ht="13.5">
      <c r="A58" s="152"/>
      <c r="B58" s="16"/>
      <c r="C58" s="16"/>
      <c r="D58" s="16"/>
      <c r="E58" s="39"/>
      <c r="F58" s="39"/>
      <c r="G58" s="39"/>
      <c r="H58" s="11">
        <f>SUM(I58:K58)</f>
        <v>0</v>
      </c>
      <c r="I58" s="40">
        <f>ROUND(I57,0)</f>
        <v>0</v>
      </c>
      <c r="J58" s="40">
        <f>ROUND(J57,0)</f>
        <v>0</v>
      </c>
      <c r="K58" s="40">
        <f>ROUND(K57,0)</f>
        <v>0</v>
      </c>
    </row>
    <row r="59" spans="1:11" ht="13.5">
      <c r="A59" s="152">
        <v>19</v>
      </c>
      <c r="B59" s="303" t="s">
        <v>18</v>
      </c>
      <c r="C59" s="303"/>
      <c r="D59" s="303"/>
      <c r="E59" s="41"/>
      <c r="F59" s="41"/>
      <c r="G59" s="42"/>
      <c r="H59" s="13">
        <f>SUM(I59:K59)</f>
        <v>0</v>
      </c>
      <c r="I59" s="13">
        <f>F59*I58</f>
        <v>0</v>
      </c>
      <c r="J59" s="13">
        <f>F59*J58</f>
        <v>0</v>
      </c>
      <c r="K59" s="13">
        <f>K58*F59</f>
        <v>0</v>
      </c>
    </row>
    <row r="60" spans="1:11" ht="13.5">
      <c r="A60" s="152"/>
      <c r="B60" s="16"/>
      <c r="C60" s="16"/>
      <c r="D60" s="16"/>
      <c r="E60" s="43"/>
      <c r="F60" s="43"/>
      <c r="G60" s="43"/>
      <c r="H60" s="12"/>
      <c r="I60" s="38">
        <f>E62*0.33</f>
        <v>0</v>
      </c>
      <c r="J60" s="38">
        <f>E62*8.14</f>
        <v>0</v>
      </c>
      <c r="K60" s="38">
        <f>E62*2.53</f>
        <v>0</v>
      </c>
    </row>
    <row r="61" spans="1:11" ht="13.5">
      <c r="A61" s="152"/>
      <c r="B61" s="16"/>
      <c r="C61" s="16"/>
      <c r="D61" s="16"/>
      <c r="E61" s="39"/>
      <c r="F61" s="39"/>
      <c r="G61" s="39"/>
      <c r="H61" s="11">
        <f>SUM(I61:K61)</f>
        <v>0</v>
      </c>
      <c r="I61" s="40">
        <f>ROUND(I60,0)</f>
        <v>0</v>
      </c>
      <c r="J61" s="40">
        <f>ROUND(J60,0)</f>
        <v>0</v>
      </c>
      <c r="K61" s="40">
        <f>ROUND(K60,0)</f>
        <v>0</v>
      </c>
    </row>
    <row r="62" spans="1:11" ht="13.5">
      <c r="A62" s="152">
        <v>20</v>
      </c>
      <c r="B62" s="303" t="s">
        <v>18</v>
      </c>
      <c r="C62" s="303"/>
      <c r="D62" s="303"/>
      <c r="E62" s="41"/>
      <c r="F62" s="41"/>
      <c r="G62" s="42"/>
      <c r="H62" s="13">
        <f>SUM(I62:K62)</f>
        <v>0</v>
      </c>
      <c r="I62" s="13">
        <f>F62*I61</f>
        <v>0</v>
      </c>
      <c r="J62" s="13">
        <f>F62*J61</f>
        <v>0</v>
      </c>
      <c r="K62" s="13">
        <f>K61*F62</f>
        <v>0</v>
      </c>
    </row>
    <row r="63" spans="1:11" ht="13.5">
      <c r="A63" s="152"/>
      <c r="B63" s="16"/>
      <c r="C63" s="16"/>
      <c r="D63" s="16"/>
      <c r="E63" s="43"/>
      <c r="F63" s="43"/>
      <c r="G63" s="43"/>
      <c r="H63" s="12"/>
      <c r="I63" s="38">
        <f>E65*0.33</f>
        <v>0</v>
      </c>
      <c r="J63" s="38">
        <f>E65*8.14</f>
        <v>0</v>
      </c>
      <c r="K63" s="38">
        <f>E65*2.53</f>
        <v>0</v>
      </c>
    </row>
    <row r="64" spans="1:11" ht="13.5">
      <c r="A64" s="152"/>
      <c r="B64" s="16"/>
      <c r="C64" s="16"/>
      <c r="D64" s="16"/>
      <c r="E64" s="39"/>
      <c r="F64" s="39"/>
      <c r="G64" s="39"/>
      <c r="H64" s="11">
        <f>SUM(I64:K64)</f>
        <v>0</v>
      </c>
      <c r="I64" s="40">
        <f>ROUND(I63,0)</f>
        <v>0</v>
      </c>
      <c r="J64" s="40">
        <f>ROUND(J63,0)</f>
        <v>0</v>
      </c>
      <c r="K64" s="40">
        <f>ROUND(K63,0)</f>
        <v>0</v>
      </c>
    </row>
    <row r="65" spans="1:11" ht="13.5">
      <c r="A65" s="152">
        <v>21</v>
      </c>
      <c r="B65" s="303" t="s">
        <v>18</v>
      </c>
      <c r="C65" s="303"/>
      <c r="D65" s="303"/>
      <c r="E65" s="41"/>
      <c r="F65" s="41"/>
      <c r="G65" s="42"/>
      <c r="H65" s="13">
        <f>SUM(I65:K65)</f>
        <v>0</v>
      </c>
      <c r="I65" s="13">
        <f>F65*I64</f>
        <v>0</v>
      </c>
      <c r="J65" s="13">
        <f>F65*J64</f>
        <v>0</v>
      </c>
      <c r="K65" s="13">
        <f>K64*F65</f>
        <v>0</v>
      </c>
    </row>
    <row r="66" spans="1:11" ht="13.5">
      <c r="A66" s="152"/>
      <c r="B66" s="16"/>
      <c r="C66" s="16"/>
      <c r="D66" s="16"/>
      <c r="E66" s="43"/>
      <c r="F66" s="43"/>
      <c r="G66" s="43"/>
      <c r="H66" s="12"/>
      <c r="I66" s="38">
        <f>E68*0.33</f>
        <v>0</v>
      </c>
      <c r="J66" s="38">
        <f>E68*8.14</f>
        <v>0</v>
      </c>
      <c r="K66" s="38">
        <f>E68*2.53</f>
        <v>0</v>
      </c>
    </row>
    <row r="67" spans="1:11" ht="13.5">
      <c r="A67" s="152"/>
      <c r="B67" s="16"/>
      <c r="C67" s="16"/>
      <c r="D67" s="16"/>
      <c r="E67" s="39"/>
      <c r="F67" s="39"/>
      <c r="G67" s="39"/>
      <c r="H67" s="11">
        <f>SUM(I67:K67)</f>
        <v>0</v>
      </c>
      <c r="I67" s="40">
        <f>ROUND(I66,0)</f>
        <v>0</v>
      </c>
      <c r="J67" s="40">
        <f>ROUND(J66,0)</f>
        <v>0</v>
      </c>
      <c r="K67" s="40">
        <f>ROUND(K66,0)</f>
        <v>0</v>
      </c>
    </row>
    <row r="68" spans="1:11" ht="13.5">
      <c r="A68" s="152">
        <v>22</v>
      </c>
      <c r="B68" s="303" t="s">
        <v>18</v>
      </c>
      <c r="C68" s="303"/>
      <c r="D68" s="303"/>
      <c r="E68" s="41"/>
      <c r="F68" s="41"/>
      <c r="G68" s="42"/>
      <c r="H68" s="13">
        <f>SUM(I68:K68)</f>
        <v>0</v>
      </c>
      <c r="I68" s="13">
        <f>F68*I67</f>
        <v>0</v>
      </c>
      <c r="J68" s="13">
        <f>F68*J67</f>
        <v>0</v>
      </c>
      <c r="K68" s="13">
        <f>K67*F68</f>
        <v>0</v>
      </c>
    </row>
    <row r="69" spans="1:11" ht="13.5">
      <c r="A69" s="152"/>
      <c r="B69" s="16"/>
      <c r="C69" s="16"/>
      <c r="D69" s="16"/>
      <c r="E69" s="43"/>
      <c r="F69" s="43"/>
      <c r="G69" s="43"/>
      <c r="H69" s="12"/>
      <c r="I69" s="38">
        <f>E71*0.33</f>
        <v>0</v>
      </c>
      <c r="J69" s="38">
        <f>E71*8.14</f>
        <v>0</v>
      </c>
      <c r="K69" s="38">
        <f>E71*2.53</f>
        <v>0</v>
      </c>
    </row>
    <row r="70" spans="1:11" ht="13.5">
      <c r="A70" s="152"/>
      <c r="B70" s="16"/>
      <c r="C70" s="16"/>
      <c r="D70" s="16"/>
      <c r="E70" s="39"/>
      <c r="F70" s="39"/>
      <c r="G70" s="39"/>
      <c r="H70" s="11">
        <f>SUM(I70:K70)</f>
        <v>0</v>
      </c>
      <c r="I70" s="40">
        <f>ROUND(I69,0)</f>
        <v>0</v>
      </c>
      <c r="J70" s="40">
        <f>ROUND(J69,0)</f>
        <v>0</v>
      </c>
      <c r="K70" s="40">
        <f>ROUND(K69,0)</f>
        <v>0</v>
      </c>
    </row>
    <row r="71" spans="1:11" ht="13.5">
      <c r="A71" s="152">
        <v>23</v>
      </c>
      <c r="B71" s="303" t="s">
        <v>18</v>
      </c>
      <c r="C71" s="303"/>
      <c r="D71" s="303"/>
      <c r="E71" s="41"/>
      <c r="F71" s="41"/>
      <c r="G71" s="42"/>
      <c r="H71" s="13">
        <f>SUM(I71:K71)</f>
        <v>0</v>
      </c>
      <c r="I71" s="13">
        <f>F71*I70</f>
        <v>0</v>
      </c>
      <c r="J71" s="13">
        <f>F71*J70</f>
        <v>0</v>
      </c>
      <c r="K71" s="13">
        <f>K70*F71</f>
        <v>0</v>
      </c>
    </row>
    <row r="72" spans="1:11" ht="13.5">
      <c r="A72" s="152"/>
      <c r="B72" s="16"/>
      <c r="C72" s="16"/>
      <c r="D72" s="16"/>
      <c r="E72" s="43"/>
      <c r="F72" s="43"/>
      <c r="G72" s="43"/>
      <c r="H72" s="12"/>
      <c r="I72" s="38">
        <f>E74*0.33</f>
        <v>0</v>
      </c>
      <c r="J72" s="38">
        <f>E74*8.14</f>
        <v>0</v>
      </c>
      <c r="K72" s="38">
        <f>E74*2.53</f>
        <v>0</v>
      </c>
    </row>
    <row r="73" spans="1:11" ht="13.5">
      <c r="A73" s="152"/>
      <c r="B73" s="16"/>
      <c r="C73" s="16"/>
      <c r="D73" s="16"/>
      <c r="E73" s="39"/>
      <c r="F73" s="39"/>
      <c r="G73" s="39"/>
      <c r="H73" s="11">
        <f>SUM(I73:K73)</f>
        <v>0</v>
      </c>
      <c r="I73" s="40">
        <f>ROUND(I72,0)</f>
        <v>0</v>
      </c>
      <c r="J73" s="40">
        <f>ROUND(J72,0)</f>
        <v>0</v>
      </c>
      <c r="K73" s="40">
        <f>ROUND(K72,0)</f>
        <v>0</v>
      </c>
    </row>
    <row r="74" spans="1:11" ht="13.5">
      <c r="A74" s="152">
        <v>24</v>
      </c>
      <c r="B74" s="303" t="s">
        <v>18</v>
      </c>
      <c r="C74" s="303"/>
      <c r="D74" s="303"/>
      <c r="E74" s="41"/>
      <c r="F74" s="41"/>
      <c r="G74" s="42"/>
      <c r="H74" s="13">
        <f>SUM(I74:K74)</f>
        <v>0</v>
      </c>
      <c r="I74" s="13">
        <f>F74*I73</f>
        <v>0</v>
      </c>
      <c r="J74" s="13">
        <f>F74*J73</f>
        <v>0</v>
      </c>
      <c r="K74" s="13">
        <f>K73*F74</f>
        <v>0</v>
      </c>
    </row>
    <row r="75" spans="1:11" ht="13.5">
      <c r="A75" s="152"/>
      <c r="B75" s="16"/>
      <c r="C75" s="16"/>
      <c r="D75" s="16"/>
      <c r="E75" s="43"/>
      <c r="F75" s="43"/>
      <c r="G75" s="43"/>
      <c r="H75" s="12"/>
      <c r="I75" s="38">
        <f>E77*0.33</f>
        <v>0</v>
      </c>
      <c r="J75" s="38">
        <f>E77*8.14</f>
        <v>0</v>
      </c>
      <c r="K75" s="38">
        <f>E77*2.53</f>
        <v>0</v>
      </c>
    </row>
    <row r="76" spans="1:11" ht="13.5">
      <c r="A76" s="152"/>
      <c r="B76" s="16"/>
      <c r="C76" s="16"/>
      <c r="D76" s="16"/>
      <c r="E76" s="39"/>
      <c r="F76" s="39"/>
      <c r="G76" s="39"/>
      <c r="H76" s="11">
        <f>SUM(I76:K76)</f>
        <v>0</v>
      </c>
      <c r="I76" s="40">
        <f>ROUND(I75,0)</f>
        <v>0</v>
      </c>
      <c r="J76" s="40">
        <f>ROUND(J75,0)</f>
        <v>0</v>
      </c>
      <c r="K76" s="40">
        <f>ROUND(K75,0)</f>
        <v>0</v>
      </c>
    </row>
    <row r="77" spans="1:11" ht="13.5">
      <c r="A77" s="152">
        <v>25</v>
      </c>
      <c r="B77" s="303" t="s">
        <v>18</v>
      </c>
      <c r="C77" s="303"/>
      <c r="D77" s="303"/>
      <c r="E77" s="41"/>
      <c r="F77" s="41"/>
      <c r="G77" s="42"/>
      <c r="H77" s="13">
        <f>SUM(I77:K77)</f>
        <v>0</v>
      </c>
      <c r="I77" s="13">
        <f>F77*I76</f>
        <v>0</v>
      </c>
      <c r="J77" s="13">
        <f>F77*J76</f>
        <v>0</v>
      </c>
      <c r="K77" s="13">
        <f>K76*F77</f>
        <v>0</v>
      </c>
    </row>
    <row r="78" spans="1:11" ht="13.5">
      <c r="A78" s="152"/>
      <c r="B78" s="16"/>
      <c r="C78" s="16"/>
      <c r="D78" s="16"/>
      <c r="E78" s="43"/>
      <c r="F78" s="43"/>
      <c r="G78" s="43"/>
      <c r="H78" s="12"/>
      <c r="I78" s="38">
        <f>E80*0.33</f>
        <v>0</v>
      </c>
      <c r="J78" s="38">
        <f>E80*8.14</f>
        <v>0</v>
      </c>
      <c r="K78" s="38">
        <f>E80*2.53</f>
        <v>0</v>
      </c>
    </row>
    <row r="79" spans="1:11" ht="13.5">
      <c r="A79" s="152"/>
      <c r="B79" s="16"/>
      <c r="C79" s="16"/>
      <c r="D79" s="16"/>
      <c r="E79" s="39"/>
      <c r="F79" s="39"/>
      <c r="G79" s="39"/>
      <c r="H79" s="11">
        <f>SUM(I79:K79)</f>
        <v>0</v>
      </c>
      <c r="I79" s="40">
        <f>ROUND(I78,0)</f>
        <v>0</v>
      </c>
      <c r="J79" s="40">
        <f>ROUND(J78,0)</f>
        <v>0</v>
      </c>
      <c r="K79" s="40">
        <f>ROUND(K78,0)</f>
        <v>0</v>
      </c>
    </row>
    <row r="80" spans="1:11" ht="13.5">
      <c r="A80" s="152">
        <v>26</v>
      </c>
      <c r="B80" s="303" t="s">
        <v>18</v>
      </c>
      <c r="C80" s="303"/>
      <c r="D80" s="303"/>
      <c r="E80" s="41"/>
      <c r="F80" s="41"/>
      <c r="G80" s="42"/>
      <c r="H80" s="13">
        <f>SUM(I80:K80)</f>
        <v>0</v>
      </c>
      <c r="I80" s="13">
        <f>F80*I79</f>
        <v>0</v>
      </c>
      <c r="J80" s="13">
        <f>F80*J79</f>
        <v>0</v>
      </c>
      <c r="K80" s="13">
        <f>K79*F80</f>
        <v>0</v>
      </c>
    </row>
    <row r="81" spans="1:11" ht="13.5">
      <c r="A81" s="152"/>
      <c r="B81" s="16"/>
      <c r="C81" s="16"/>
      <c r="D81" s="16"/>
      <c r="E81" s="43"/>
      <c r="F81" s="43"/>
      <c r="G81" s="43"/>
      <c r="H81" s="12"/>
      <c r="I81" s="38">
        <f>E83*0.33</f>
        <v>0</v>
      </c>
      <c r="J81" s="38">
        <f>E83*8.14</f>
        <v>0</v>
      </c>
      <c r="K81" s="38">
        <f>E83*2.53</f>
        <v>0</v>
      </c>
    </row>
    <row r="82" spans="1:11" ht="13.5">
      <c r="A82" s="152"/>
      <c r="B82" s="16"/>
      <c r="C82" s="16"/>
      <c r="D82" s="16"/>
      <c r="E82" s="39"/>
      <c r="F82" s="39"/>
      <c r="G82" s="39"/>
      <c r="H82" s="11">
        <f>SUM(I82:K82)</f>
        <v>0</v>
      </c>
      <c r="I82" s="40">
        <f>ROUND(I81,0)</f>
        <v>0</v>
      </c>
      <c r="J82" s="40">
        <f>ROUND(J81,0)</f>
        <v>0</v>
      </c>
      <c r="K82" s="40">
        <f>ROUND(K81,0)</f>
        <v>0</v>
      </c>
    </row>
    <row r="83" spans="1:11" ht="13.5">
      <c r="A83" s="192">
        <v>27</v>
      </c>
      <c r="B83" s="304" t="s">
        <v>18</v>
      </c>
      <c r="C83" s="304"/>
      <c r="D83" s="304"/>
      <c r="E83" s="195"/>
      <c r="F83" s="195"/>
      <c r="G83" s="193"/>
      <c r="H83" s="194">
        <f>SUM(I83:K83)</f>
        <v>0</v>
      </c>
      <c r="I83" s="194">
        <f>F83*I82</f>
        <v>0</v>
      </c>
      <c r="J83" s="194">
        <f>F83*J82</f>
        <v>0</v>
      </c>
      <c r="K83" s="194">
        <f>K82*F83</f>
        <v>0</v>
      </c>
    </row>
    <row r="84" spans="1:6" ht="13.5">
      <c r="A84" s="152"/>
      <c r="E84" s="49"/>
      <c r="F84" s="49"/>
    </row>
    <row r="85" spans="5:6" ht="13.5">
      <c r="E85" s="49"/>
      <c r="F85" s="49"/>
    </row>
    <row r="86" spans="5:6" ht="13.5">
      <c r="E86" s="49"/>
      <c r="F86" s="49"/>
    </row>
    <row r="87" spans="5:6" ht="13.5">
      <c r="E87" s="47"/>
      <c r="F87" s="47"/>
    </row>
    <row r="88" spans="5:6" ht="13.5">
      <c r="E88" s="47"/>
      <c r="F88" s="47"/>
    </row>
    <row r="89" spans="5:6" ht="13.5">
      <c r="E89" s="47"/>
      <c r="F89" s="47"/>
    </row>
    <row r="90" spans="5:6" ht="13.5">
      <c r="E90" s="47"/>
      <c r="F90" s="47"/>
    </row>
    <row r="91" spans="5:6" ht="13.5">
      <c r="E91" s="47"/>
      <c r="F91" s="47"/>
    </row>
    <row r="92" spans="5:6" ht="13.5">
      <c r="E92" s="47"/>
      <c r="F92" s="47"/>
    </row>
    <row r="93" spans="5:6" ht="13.5">
      <c r="E93" s="47"/>
      <c r="F93" s="47"/>
    </row>
    <row r="94" spans="5:6" ht="13.5">
      <c r="E94" s="47"/>
      <c r="F94" s="47"/>
    </row>
    <row r="95" spans="5:6" ht="13.5">
      <c r="E95" s="47"/>
      <c r="F95" s="47"/>
    </row>
    <row r="96" spans="5:6" ht="13.5">
      <c r="E96" s="47"/>
      <c r="F96" s="47"/>
    </row>
    <row r="97" spans="5:6" ht="13.5">
      <c r="E97" s="47"/>
      <c r="F97" s="47"/>
    </row>
    <row r="98" spans="5:6" ht="13.5">
      <c r="E98" s="47"/>
      <c r="F98" s="47"/>
    </row>
    <row r="99" spans="5:6" ht="13.5">
      <c r="E99" s="47"/>
      <c r="F99" s="47"/>
    </row>
    <row r="100" spans="5:6" ht="13.5">
      <c r="E100" s="47"/>
      <c r="F100" s="47"/>
    </row>
    <row r="101" spans="5:6" ht="13.5">
      <c r="E101" s="47"/>
      <c r="F101" s="47"/>
    </row>
    <row r="102" spans="5:6" ht="13.5">
      <c r="E102" s="47"/>
      <c r="F102" s="47"/>
    </row>
    <row r="103" spans="5:6" ht="13.5">
      <c r="E103" s="47"/>
      <c r="F103" s="47"/>
    </row>
    <row r="104" spans="5:6" ht="13.5">
      <c r="E104" s="47"/>
      <c r="F104" s="47"/>
    </row>
    <row r="105" spans="5:6" ht="13.5">
      <c r="E105" s="47"/>
      <c r="F105" s="47"/>
    </row>
    <row r="106" spans="5:6" ht="13.5">
      <c r="E106" s="47"/>
      <c r="F106" s="47"/>
    </row>
    <row r="107" spans="5:6" ht="13.5">
      <c r="E107" s="47"/>
      <c r="F107" s="47"/>
    </row>
    <row r="108" spans="5:6" ht="13.5">
      <c r="E108" s="47"/>
      <c r="F108" s="47"/>
    </row>
    <row r="109" spans="5:6" ht="13.5">
      <c r="E109" s="47"/>
      <c r="F109" s="47"/>
    </row>
    <row r="110" spans="5:6" ht="13.5">
      <c r="E110" s="47"/>
      <c r="F110" s="47"/>
    </row>
    <row r="111" spans="5:6" ht="13.5">
      <c r="E111" s="47"/>
      <c r="F111" s="47"/>
    </row>
    <row r="112" spans="5:6" ht="13.5">
      <c r="E112" s="47"/>
      <c r="F112" s="47"/>
    </row>
    <row r="113" spans="5:6" ht="13.5">
      <c r="E113" s="47"/>
      <c r="F113" s="47"/>
    </row>
    <row r="114" spans="5:6" ht="13.5">
      <c r="E114" s="47"/>
      <c r="F114" s="47"/>
    </row>
    <row r="115" spans="5:6" ht="13.5">
      <c r="E115" s="47"/>
      <c r="F115" s="47"/>
    </row>
    <row r="116" spans="5:6" ht="13.5">
      <c r="E116" s="47"/>
      <c r="F116" s="47"/>
    </row>
    <row r="117" spans="5:6" ht="13.5">
      <c r="E117" s="47"/>
      <c r="F117" s="47"/>
    </row>
    <row r="118" spans="5:6" ht="13.5">
      <c r="E118" s="47"/>
      <c r="F118" s="47"/>
    </row>
    <row r="119" spans="5:6" ht="13.5">
      <c r="E119" s="47"/>
      <c r="F119" s="47"/>
    </row>
    <row r="120" spans="5:6" ht="13.5">
      <c r="E120" s="47"/>
      <c r="F120" s="47"/>
    </row>
    <row r="121" spans="5:6" ht="13.5">
      <c r="E121" s="47"/>
      <c r="F121" s="47"/>
    </row>
    <row r="122" spans="5:6" ht="13.5">
      <c r="E122" s="47"/>
      <c r="F122" s="47"/>
    </row>
    <row r="123" spans="5:6" ht="13.5">
      <c r="E123" s="47"/>
      <c r="F123" s="47"/>
    </row>
    <row r="124" spans="5:6" ht="13.5">
      <c r="E124" s="47"/>
      <c r="F124" s="47"/>
    </row>
    <row r="125" spans="5:6" ht="13.5">
      <c r="E125" s="47"/>
      <c r="F125" s="47"/>
    </row>
    <row r="126" spans="5:6" ht="13.5">
      <c r="E126" s="47"/>
      <c r="F126" s="47"/>
    </row>
    <row r="127" spans="5:6" ht="13.5">
      <c r="E127" s="47"/>
      <c r="F127" s="47"/>
    </row>
    <row r="128" spans="5:6" ht="13.5">
      <c r="E128" s="47"/>
      <c r="F128" s="47"/>
    </row>
    <row r="129" spans="5:6" ht="13.5">
      <c r="E129" s="47"/>
      <c r="F129" s="47"/>
    </row>
    <row r="130" spans="5:6" ht="13.5">
      <c r="E130" s="47"/>
      <c r="F130" s="47"/>
    </row>
    <row r="131" spans="5:6" ht="13.5">
      <c r="E131" s="47"/>
      <c r="F131" s="47"/>
    </row>
    <row r="132" spans="5:6" ht="13.5">
      <c r="E132" s="47"/>
      <c r="F132" s="47"/>
    </row>
    <row r="133" spans="5:6" ht="13.5">
      <c r="E133" s="47"/>
      <c r="F133" s="47"/>
    </row>
    <row r="134" spans="5:6" ht="13.5">
      <c r="E134" s="47"/>
      <c r="F134" s="47"/>
    </row>
    <row r="135" spans="5:6" ht="13.5">
      <c r="E135" s="47"/>
      <c r="F135" s="47"/>
    </row>
    <row r="136" spans="5:6" ht="13.5">
      <c r="E136" s="47"/>
      <c r="F136" s="47"/>
    </row>
    <row r="137" spans="5:6" ht="13.5">
      <c r="E137" s="47"/>
      <c r="F137" s="47"/>
    </row>
    <row r="138" spans="5:6" ht="13.5">
      <c r="E138" s="47"/>
      <c r="F138" s="47"/>
    </row>
    <row r="139" spans="5:6" ht="13.5">
      <c r="E139" s="47"/>
      <c r="F139" s="47"/>
    </row>
    <row r="140" spans="5:6" ht="13.5">
      <c r="E140" s="47"/>
      <c r="F140" s="47"/>
    </row>
    <row r="141" spans="5:6" ht="13.5">
      <c r="E141" s="47"/>
      <c r="F141" s="47"/>
    </row>
    <row r="142" spans="5:6" ht="13.5">
      <c r="E142" s="47"/>
      <c r="F142" s="47"/>
    </row>
    <row r="143" spans="5:6" ht="13.5">
      <c r="E143" s="47"/>
      <c r="F143" s="47"/>
    </row>
    <row r="144" spans="5:6" ht="13.5">
      <c r="E144" s="47"/>
      <c r="F144" s="47"/>
    </row>
    <row r="145" spans="5:6" ht="13.5">
      <c r="E145" s="47"/>
      <c r="F145" s="47"/>
    </row>
    <row r="146" spans="5:6" ht="13.5">
      <c r="E146" s="47"/>
      <c r="F146" s="47"/>
    </row>
    <row r="147" spans="5:6" ht="13.5">
      <c r="E147" s="47"/>
      <c r="F147" s="47"/>
    </row>
    <row r="148" spans="5:6" ht="13.5">
      <c r="E148" s="47"/>
      <c r="F148" s="47"/>
    </row>
    <row r="149" spans="5:6" ht="13.5">
      <c r="E149" s="47"/>
      <c r="F149" s="47"/>
    </row>
    <row r="150" spans="5:6" ht="13.5">
      <c r="E150" s="47"/>
      <c r="F150" s="47"/>
    </row>
    <row r="151" spans="5:6" ht="13.5">
      <c r="E151" s="47"/>
      <c r="F151" s="47"/>
    </row>
    <row r="152" spans="5:6" ht="13.5">
      <c r="E152" s="47"/>
      <c r="F152" s="47"/>
    </row>
    <row r="153" spans="5:6" ht="13.5">
      <c r="E153" s="47"/>
      <c r="F153" s="47"/>
    </row>
    <row r="154" spans="5:6" ht="13.5">
      <c r="E154" s="47"/>
      <c r="F154" s="47"/>
    </row>
    <row r="155" spans="5:6" ht="13.5">
      <c r="E155" s="47"/>
      <c r="F155" s="47"/>
    </row>
    <row r="156" spans="5:6" ht="13.5">
      <c r="E156" s="47"/>
      <c r="F156" s="47"/>
    </row>
    <row r="157" spans="5:6" ht="13.5">
      <c r="E157" s="47"/>
      <c r="F157" s="47"/>
    </row>
    <row r="158" spans="5:6" ht="13.5">
      <c r="E158" s="47"/>
      <c r="F158" s="47"/>
    </row>
    <row r="159" spans="5:6" ht="13.5">
      <c r="E159" s="47"/>
      <c r="F159" s="47"/>
    </row>
    <row r="160" spans="5:6" ht="13.5">
      <c r="E160" s="47"/>
      <c r="F160" s="47"/>
    </row>
  </sheetData>
  <sheetProtection/>
  <mergeCells count="28">
    <mergeCell ref="B74:D74"/>
    <mergeCell ref="B83:D83"/>
    <mergeCell ref="B77:D77"/>
    <mergeCell ref="B80:D80"/>
    <mergeCell ref="B47:D47"/>
    <mergeCell ref="B50:D50"/>
    <mergeCell ref="B53:D53"/>
    <mergeCell ref="B56:D56"/>
    <mergeCell ref="B59:D59"/>
    <mergeCell ref="B68:D68"/>
    <mergeCell ref="B41:D41"/>
    <mergeCell ref="B44:D44"/>
    <mergeCell ref="B71:D71"/>
    <mergeCell ref="B2:D2"/>
    <mergeCell ref="B5:D5"/>
    <mergeCell ref="B8:D8"/>
    <mergeCell ref="B29:D29"/>
    <mergeCell ref="B62:D62"/>
    <mergeCell ref="B65:D65"/>
    <mergeCell ref="B32:D32"/>
    <mergeCell ref="B35:D35"/>
    <mergeCell ref="B38:D38"/>
    <mergeCell ref="B11:D11"/>
    <mergeCell ref="B14:D14"/>
    <mergeCell ref="B23:D23"/>
    <mergeCell ref="B26:D26"/>
    <mergeCell ref="B17:D17"/>
    <mergeCell ref="B20:D20"/>
  </mergeCells>
  <printOptions/>
  <pageMargins left="0.2755905511811024" right="0.2362204724409449" top="0.1968503937007874" bottom="0.1968503937007874" header="0.2362204724409449" footer="0.5118110236220472"/>
  <pageSetup fitToHeight="3" fitToWidth="1" horizontalDpi="600" verticalDpi="600" orientation="portrait" paperSize="9" scale="64"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114"/>
  <sheetViews>
    <sheetView zoomScalePageLayoutView="0" workbookViewId="0" topLeftCell="A1">
      <selection activeCell="F83" sqref="F83"/>
    </sheetView>
  </sheetViews>
  <sheetFormatPr defaultColWidth="9.140625" defaultRowHeight="12.75"/>
  <cols>
    <col min="1" max="1" width="2.8515625" style="155" customWidth="1"/>
    <col min="2" max="2" width="18.7109375" style="2" customWidth="1"/>
    <col min="3" max="3" width="36.7109375" style="2" customWidth="1"/>
    <col min="4" max="4" width="2.7109375" style="2" customWidth="1"/>
    <col min="5" max="5" width="10.28125" style="31" customWidth="1"/>
    <col min="6" max="6" width="7.57421875" style="31" customWidth="1"/>
    <col min="7" max="7" width="11.57421875" style="31" customWidth="1"/>
    <col min="8" max="8" width="13.421875" style="8" customWidth="1"/>
    <col min="9" max="9" width="11.421875" style="8" customWidth="1"/>
    <col min="10" max="11" width="10.8515625" style="8" customWidth="1"/>
    <col min="12" max="16384" width="9.140625" style="2" customWidth="1"/>
  </cols>
  <sheetData>
    <row r="1" spans="1:11" s="61" customFormat="1" ht="41.25" customHeight="1" thickBot="1">
      <c r="A1" s="154"/>
      <c r="B1" s="307" t="s">
        <v>59</v>
      </c>
      <c r="C1" s="308"/>
      <c r="D1" s="308"/>
      <c r="E1" s="308"/>
      <c r="F1" s="308"/>
      <c r="G1" s="145" t="s">
        <v>30</v>
      </c>
      <c r="H1" s="25">
        <f>I1+J1+K1</f>
        <v>0</v>
      </c>
      <c r="I1" s="25">
        <f>I5+I8+I11+I14+I17+I20+I23+I26+I29+I32+I35+I38+I41+I44+I47+I50+I53+I56+I59+I62+I65+I68+I71+I74+I77+I80+I83</f>
        <v>0</v>
      </c>
      <c r="J1" s="25">
        <f>J5+J8+J11+J14+J17+J20+J23+J26+J29+J32+J35+J38+J41+J44+J47+J50+J53+J56+J59+J62+J65+J68+J71+J74+J77+J80+J83</f>
        <v>0</v>
      </c>
      <c r="K1" s="25">
        <f>K5+K8+K11+K14+K17+K20+K23+K26+K29+K32+K35+K38+K41+K44+K47+K50+K53+K56+K59+K62+K65+K68+K71+K74+K77+K80+K83</f>
        <v>0</v>
      </c>
    </row>
    <row r="2" spans="1:11" s="61" customFormat="1" ht="29.25" customHeight="1" thickBot="1">
      <c r="A2" s="155"/>
      <c r="B2" s="309"/>
      <c r="C2" s="310"/>
      <c r="D2" s="311"/>
      <c r="E2" s="147" t="s">
        <v>19</v>
      </c>
      <c r="F2" s="147" t="s">
        <v>21</v>
      </c>
      <c r="G2" s="146" t="s">
        <v>22</v>
      </c>
      <c r="H2" s="148" t="s">
        <v>47</v>
      </c>
      <c r="I2" s="149" t="s">
        <v>43</v>
      </c>
      <c r="J2" s="149" t="s">
        <v>2</v>
      </c>
      <c r="K2" s="149" t="s">
        <v>46</v>
      </c>
    </row>
    <row r="3" spans="1:11" ht="12.75">
      <c r="A3" s="156"/>
      <c r="B3" s="32"/>
      <c r="C3" s="33"/>
      <c r="D3" s="33"/>
      <c r="E3" s="34"/>
      <c r="F3" s="34"/>
      <c r="G3" s="34"/>
      <c r="H3" s="35"/>
      <c r="I3" s="20">
        <f>E5*0.25</f>
        <v>0</v>
      </c>
      <c r="J3" s="20">
        <f>E5*6.1</f>
        <v>0</v>
      </c>
      <c r="K3" s="20">
        <f>E5*1.9</f>
        <v>0</v>
      </c>
    </row>
    <row r="4" spans="2:11" ht="12.75">
      <c r="B4" s="36"/>
      <c r="C4" s="5"/>
      <c r="D4" s="5"/>
      <c r="E4" s="1"/>
      <c r="F4" s="1"/>
      <c r="G4" s="1"/>
      <c r="H4" s="6">
        <f>SUM(I4:K4)</f>
        <v>0</v>
      </c>
      <c r="I4" s="6">
        <f>ROUND(I3,0)</f>
        <v>0</v>
      </c>
      <c r="J4" s="6">
        <f>ROUND(J3,0)</f>
        <v>0</v>
      </c>
      <c r="K4" s="6">
        <f>ROUND(K3,0)</f>
        <v>0</v>
      </c>
    </row>
    <row r="5" spans="1:11" ht="12.75">
      <c r="A5" s="156">
        <v>1</v>
      </c>
      <c r="B5" s="305" t="s">
        <v>55</v>
      </c>
      <c r="C5" s="305"/>
      <c r="D5" s="305"/>
      <c r="E5" s="18"/>
      <c r="F5" s="18"/>
      <c r="G5" s="19"/>
      <c r="H5" s="29">
        <f>SUM(I5:K5)</f>
        <v>0</v>
      </c>
      <c r="I5" s="29">
        <f>F5*I4</f>
        <v>0</v>
      </c>
      <c r="J5" s="29">
        <f>+J4*F5</f>
        <v>0</v>
      </c>
      <c r="K5" s="29">
        <f>K4*F5</f>
        <v>0</v>
      </c>
    </row>
    <row r="6" spans="1:11" ht="12.75">
      <c r="A6" s="156"/>
      <c r="B6" s="36"/>
      <c r="C6" s="5"/>
      <c r="D6" s="5"/>
      <c r="E6" s="23"/>
      <c r="F6" s="23"/>
      <c r="G6" s="23"/>
      <c r="H6" s="6"/>
      <c r="I6" s="14">
        <f>E8*0.25</f>
        <v>0</v>
      </c>
      <c r="J6" s="14">
        <f>E8*6.1</f>
        <v>0</v>
      </c>
      <c r="K6" s="14">
        <f>E8*1.9</f>
        <v>0</v>
      </c>
    </row>
    <row r="7" spans="2:11" ht="12.75">
      <c r="B7" s="36"/>
      <c r="C7" s="5"/>
      <c r="D7" s="5"/>
      <c r="E7" s="1"/>
      <c r="F7" s="1"/>
      <c r="G7" s="1"/>
      <c r="H7" s="6">
        <f>SUM(I7:K7)</f>
        <v>0</v>
      </c>
      <c r="I7" s="6">
        <f>ROUND(I6,0)</f>
        <v>0</v>
      </c>
      <c r="J7" s="6">
        <f>ROUND(J6,0)</f>
        <v>0</v>
      </c>
      <c r="K7" s="6">
        <f>ROUND(K6,0)</f>
        <v>0</v>
      </c>
    </row>
    <row r="8" spans="1:11" ht="12.75">
      <c r="A8" s="156">
        <v>2</v>
      </c>
      <c r="B8" s="305" t="s">
        <v>55</v>
      </c>
      <c r="C8" s="305"/>
      <c r="D8" s="305"/>
      <c r="E8" s="18"/>
      <c r="F8" s="18"/>
      <c r="G8" s="19"/>
      <c r="H8" s="29">
        <f>SUM(I8:K8)</f>
        <v>0</v>
      </c>
      <c r="I8" s="29">
        <f>F8*I7</f>
        <v>0</v>
      </c>
      <c r="J8" s="29">
        <f>+J7*F8</f>
        <v>0</v>
      </c>
      <c r="K8" s="29">
        <f>K7*F8</f>
        <v>0</v>
      </c>
    </row>
    <row r="9" spans="1:11" ht="12.75">
      <c r="A9" s="156"/>
      <c r="B9" s="36"/>
      <c r="C9" s="5"/>
      <c r="D9" s="5"/>
      <c r="E9" s="23"/>
      <c r="F9" s="23"/>
      <c r="G9" s="23"/>
      <c r="H9" s="6"/>
      <c r="I9" s="14">
        <f>E11*0.25</f>
        <v>0</v>
      </c>
      <c r="J9" s="14">
        <f>E11*6.1</f>
        <v>0</v>
      </c>
      <c r="K9" s="14">
        <f>E11*1.9</f>
        <v>0</v>
      </c>
    </row>
    <row r="10" spans="1:11" ht="12.75">
      <c r="A10" s="156"/>
      <c r="B10" s="36"/>
      <c r="C10" s="5"/>
      <c r="D10" s="5"/>
      <c r="E10" s="1"/>
      <c r="F10" s="1"/>
      <c r="G10" s="1"/>
      <c r="H10" s="6">
        <f>SUM(I10:K10)</f>
        <v>0</v>
      </c>
      <c r="I10" s="6">
        <f>ROUND(I9,0)</f>
        <v>0</v>
      </c>
      <c r="J10" s="6">
        <f>ROUND(J9,0)</f>
        <v>0</v>
      </c>
      <c r="K10" s="6">
        <f>ROUND(K9,0)</f>
        <v>0</v>
      </c>
    </row>
    <row r="11" spans="1:11" ht="12.75">
      <c r="A11" s="156">
        <v>3</v>
      </c>
      <c r="B11" s="305" t="s">
        <v>55</v>
      </c>
      <c r="C11" s="305"/>
      <c r="D11" s="305"/>
      <c r="E11" s="18"/>
      <c r="F11" s="18"/>
      <c r="G11" s="19"/>
      <c r="H11" s="29">
        <f>SUM(I11:K11)</f>
        <v>0</v>
      </c>
      <c r="I11" s="29">
        <f>F11*I10</f>
        <v>0</v>
      </c>
      <c r="J11" s="29">
        <f>+J10*F11</f>
        <v>0</v>
      </c>
      <c r="K11" s="29">
        <f>K10*F11</f>
        <v>0</v>
      </c>
    </row>
    <row r="12" spans="1:11" ht="12.75">
      <c r="A12" s="156"/>
      <c r="B12" s="36"/>
      <c r="C12" s="5"/>
      <c r="D12" s="5"/>
      <c r="E12" s="23"/>
      <c r="F12" s="23"/>
      <c r="G12" s="23"/>
      <c r="H12" s="6"/>
      <c r="I12" s="14">
        <f>E14*0.25</f>
        <v>0</v>
      </c>
      <c r="J12" s="14">
        <f>E14*6.1</f>
        <v>0</v>
      </c>
      <c r="K12" s="14">
        <f>E14*1.9</f>
        <v>0</v>
      </c>
    </row>
    <row r="13" spans="1:11" ht="12.75">
      <c r="A13" s="156"/>
      <c r="B13" s="36"/>
      <c r="C13" s="5"/>
      <c r="D13" s="5"/>
      <c r="E13" s="1"/>
      <c r="F13" s="1"/>
      <c r="G13" s="1"/>
      <c r="H13" s="6">
        <f>SUM(I13:K13)</f>
        <v>0</v>
      </c>
      <c r="I13" s="6">
        <f>ROUND(I12,0)</f>
        <v>0</v>
      </c>
      <c r="J13" s="6">
        <f>ROUND(J12,0)</f>
        <v>0</v>
      </c>
      <c r="K13" s="6">
        <f>ROUND(K12,0)</f>
        <v>0</v>
      </c>
    </row>
    <row r="14" spans="1:11" ht="12.75">
      <c r="A14" s="156">
        <v>4</v>
      </c>
      <c r="B14" s="305" t="s">
        <v>55</v>
      </c>
      <c r="C14" s="305"/>
      <c r="D14" s="305"/>
      <c r="E14" s="18"/>
      <c r="F14" s="18"/>
      <c r="G14" s="19"/>
      <c r="H14" s="29">
        <f>SUM(I14:K14)</f>
        <v>0</v>
      </c>
      <c r="I14" s="29">
        <f>F14*I13</f>
        <v>0</v>
      </c>
      <c r="J14" s="29">
        <f>+J13*F14</f>
        <v>0</v>
      </c>
      <c r="K14" s="29">
        <f>K13*F14</f>
        <v>0</v>
      </c>
    </row>
    <row r="15" spans="1:11" ht="12.75">
      <c r="A15" s="156"/>
      <c r="B15" s="36"/>
      <c r="C15" s="5"/>
      <c r="D15" s="5"/>
      <c r="E15" s="23"/>
      <c r="F15" s="23"/>
      <c r="G15" s="23"/>
      <c r="H15" s="6"/>
      <c r="I15" s="14">
        <f>E17*0.25</f>
        <v>0</v>
      </c>
      <c r="J15" s="14">
        <f>E17*6.1</f>
        <v>0</v>
      </c>
      <c r="K15" s="14">
        <f>E17*1.9</f>
        <v>0</v>
      </c>
    </row>
    <row r="16" spans="1:11" ht="12.75">
      <c r="A16" s="156"/>
      <c r="B16" s="36"/>
      <c r="C16" s="5"/>
      <c r="D16" s="5"/>
      <c r="E16" s="1"/>
      <c r="F16" s="1"/>
      <c r="G16" s="1"/>
      <c r="H16" s="6">
        <f>SUM(I16:K16)</f>
        <v>0</v>
      </c>
      <c r="I16" s="6">
        <f>ROUND(I15,0)</f>
        <v>0</v>
      </c>
      <c r="J16" s="6">
        <f>ROUND(J15,0)</f>
        <v>0</v>
      </c>
      <c r="K16" s="6">
        <f>ROUND(K15,0)</f>
        <v>0</v>
      </c>
    </row>
    <row r="17" spans="1:11" ht="12.75">
      <c r="A17" s="156">
        <v>5</v>
      </c>
      <c r="B17" s="305" t="s">
        <v>55</v>
      </c>
      <c r="C17" s="305"/>
      <c r="D17" s="305"/>
      <c r="E17" s="18"/>
      <c r="F17" s="18"/>
      <c r="G17" s="19"/>
      <c r="H17" s="29">
        <f>SUM(I17:K17)</f>
        <v>0</v>
      </c>
      <c r="I17" s="29">
        <f>F17*I16</f>
        <v>0</v>
      </c>
      <c r="J17" s="29">
        <f>+J16*F17</f>
        <v>0</v>
      </c>
      <c r="K17" s="29">
        <f>K16*F17</f>
        <v>0</v>
      </c>
    </row>
    <row r="18" spans="1:11" ht="12.75">
      <c r="A18" s="156"/>
      <c r="B18" s="36"/>
      <c r="C18" s="5"/>
      <c r="D18" s="5"/>
      <c r="E18" s="23"/>
      <c r="F18" s="23"/>
      <c r="G18" s="23"/>
      <c r="H18" s="6"/>
      <c r="I18" s="14">
        <f>E20*0.25</f>
        <v>0</v>
      </c>
      <c r="J18" s="14">
        <f>E20*6.1</f>
        <v>0</v>
      </c>
      <c r="K18" s="14">
        <f>E20*1.9</f>
        <v>0</v>
      </c>
    </row>
    <row r="19" spans="1:11" ht="12.75">
      <c r="A19" s="156"/>
      <c r="B19" s="36"/>
      <c r="C19" s="5"/>
      <c r="D19" s="5"/>
      <c r="E19" s="1"/>
      <c r="F19" s="1"/>
      <c r="G19" s="1"/>
      <c r="H19" s="6">
        <f>SUM(I19:K19)</f>
        <v>0</v>
      </c>
      <c r="I19" s="6">
        <f>ROUND(I18,0)</f>
        <v>0</v>
      </c>
      <c r="J19" s="6">
        <f>ROUND(J18,0)</f>
        <v>0</v>
      </c>
      <c r="K19" s="6">
        <f>ROUND(K18,0)</f>
        <v>0</v>
      </c>
    </row>
    <row r="20" spans="1:11" ht="12.75">
      <c r="A20" s="156">
        <v>6</v>
      </c>
      <c r="B20" s="305" t="s">
        <v>55</v>
      </c>
      <c r="C20" s="305"/>
      <c r="D20" s="305"/>
      <c r="E20" s="18"/>
      <c r="F20" s="18"/>
      <c r="G20" s="19"/>
      <c r="H20" s="29">
        <f>SUM(I20:K20)</f>
        <v>0</v>
      </c>
      <c r="I20" s="29">
        <f>F20*I19</f>
        <v>0</v>
      </c>
      <c r="J20" s="29">
        <f>+J19*F20</f>
        <v>0</v>
      </c>
      <c r="K20" s="29">
        <f>K19*F20</f>
        <v>0</v>
      </c>
    </row>
    <row r="21" spans="1:11" ht="12.75">
      <c r="A21" s="156"/>
      <c r="B21" s="36"/>
      <c r="C21" s="5"/>
      <c r="D21" s="5"/>
      <c r="E21" s="23"/>
      <c r="F21" s="23"/>
      <c r="G21" s="23"/>
      <c r="H21" s="6"/>
      <c r="I21" s="14">
        <f>E23*0.25</f>
        <v>0</v>
      </c>
      <c r="J21" s="14">
        <f>E23*6.1</f>
        <v>0</v>
      </c>
      <c r="K21" s="14">
        <f>E23*1.9</f>
        <v>0</v>
      </c>
    </row>
    <row r="22" spans="1:11" ht="12.75">
      <c r="A22" s="156"/>
      <c r="B22" s="36"/>
      <c r="C22" s="5"/>
      <c r="D22" s="5"/>
      <c r="E22" s="1"/>
      <c r="F22" s="1"/>
      <c r="G22" s="1"/>
      <c r="H22" s="6">
        <f>SUM(I22:K22)</f>
        <v>0</v>
      </c>
      <c r="I22" s="6">
        <f>ROUND(I21,0)</f>
        <v>0</v>
      </c>
      <c r="J22" s="6">
        <f>ROUND(J21,0)</f>
        <v>0</v>
      </c>
      <c r="K22" s="6">
        <f>ROUND(K21,0)</f>
        <v>0</v>
      </c>
    </row>
    <row r="23" spans="1:11" ht="12.75">
      <c r="A23" s="156">
        <v>7</v>
      </c>
      <c r="B23" s="305" t="s">
        <v>55</v>
      </c>
      <c r="C23" s="305"/>
      <c r="D23" s="305"/>
      <c r="E23" s="18"/>
      <c r="F23" s="18"/>
      <c r="G23" s="19"/>
      <c r="H23" s="29">
        <f>SUM(I23:K23)</f>
        <v>0</v>
      </c>
      <c r="I23" s="29">
        <f>F23*I22</f>
        <v>0</v>
      </c>
      <c r="J23" s="29">
        <f>+J22*F23</f>
        <v>0</v>
      </c>
      <c r="K23" s="29">
        <f>K22*F23</f>
        <v>0</v>
      </c>
    </row>
    <row r="24" spans="1:11" ht="12.75">
      <c r="A24" s="156"/>
      <c r="B24" s="36"/>
      <c r="C24" s="5"/>
      <c r="D24" s="5"/>
      <c r="E24" s="23"/>
      <c r="F24" s="23"/>
      <c r="G24" s="23"/>
      <c r="H24" s="6"/>
      <c r="I24" s="14">
        <f>E26*0.25</f>
        <v>0</v>
      </c>
      <c r="J24" s="14">
        <f>E26*6.1</f>
        <v>0</v>
      </c>
      <c r="K24" s="14">
        <f>E26*1.9</f>
        <v>0</v>
      </c>
    </row>
    <row r="25" spans="1:11" ht="12.75">
      <c r="A25" s="156"/>
      <c r="B25" s="36"/>
      <c r="C25" s="5"/>
      <c r="D25" s="5"/>
      <c r="E25" s="1"/>
      <c r="F25" s="1"/>
      <c r="G25" s="1"/>
      <c r="H25" s="6">
        <f>SUM(I25:K25)</f>
        <v>0</v>
      </c>
      <c r="I25" s="6">
        <f>ROUND(I24,0)</f>
        <v>0</v>
      </c>
      <c r="J25" s="6">
        <f>ROUND(J24,0)</f>
        <v>0</v>
      </c>
      <c r="K25" s="6">
        <f>ROUND(K24,0)</f>
        <v>0</v>
      </c>
    </row>
    <row r="26" spans="1:11" ht="12.75">
      <c r="A26" s="156">
        <v>8</v>
      </c>
      <c r="B26" s="305" t="s">
        <v>55</v>
      </c>
      <c r="C26" s="305"/>
      <c r="D26" s="305"/>
      <c r="E26" s="18"/>
      <c r="F26" s="18"/>
      <c r="G26" s="19"/>
      <c r="H26" s="29">
        <f>SUM(I26:K26)</f>
        <v>0</v>
      </c>
      <c r="I26" s="29">
        <f>F26*I25</f>
        <v>0</v>
      </c>
      <c r="J26" s="29">
        <f>+J25*F26</f>
        <v>0</v>
      </c>
      <c r="K26" s="29">
        <f>K25*F26</f>
        <v>0</v>
      </c>
    </row>
    <row r="27" spans="1:11" ht="12.75">
      <c r="A27" s="156"/>
      <c r="B27" s="36"/>
      <c r="C27" s="5"/>
      <c r="D27" s="5"/>
      <c r="E27" s="23"/>
      <c r="F27" s="23"/>
      <c r="G27" s="23"/>
      <c r="H27" s="6"/>
      <c r="I27" s="14">
        <f>E29*0.25</f>
        <v>0</v>
      </c>
      <c r="J27" s="14">
        <f>E29*6.1</f>
        <v>0</v>
      </c>
      <c r="K27" s="14">
        <f>E29*1.9</f>
        <v>0</v>
      </c>
    </row>
    <row r="28" spans="1:11" ht="12.75">
      <c r="A28" s="156"/>
      <c r="B28" s="36"/>
      <c r="C28" s="5"/>
      <c r="D28" s="5"/>
      <c r="E28" s="1"/>
      <c r="F28" s="1"/>
      <c r="G28" s="1"/>
      <c r="H28" s="6">
        <f>SUM(I28:K28)</f>
        <v>0</v>
      </c>
      <c r="I28" s="6">
        <f>ROUND(I27,0)</f>
        <v>0</v>
      </c>
      <c r="J28" s="6">
        <f>ROUND(J27,0)</f>
        <v>0</v>
      </c>
      <c r="K28" s="6">
        <f>ROUND(K27,0)</f>
        <v>0</v>
      </c>
    </row>
    <row r="29" spans="1:11" ht="12.75">
      <c r="A29" s="156">
        <v>9</v>
      </c>
      <c r="B29" s="305" t="s">
        <v>55</v>
      </c>
      <c r="C29" s="305"/>
      <c r="D29" s="305"/>
      <c r="E29" s="18"/>
      <c r="F29" s="18"/>
      <c r="G29" s="19"/>
      <c r="H29" s="29">
        <f>SUM(I29:K29)</f>
        <v>0</v>
      </c>
      <c r="I29" s="29">
        <f>F29*I28</f>
        <v>0</v>
      </c>
      <c r="J29" s="29">
        <f>+J28*F29</f>
        <v>0</v>
      </c>
      <c r="K29" s="29">
        <f>K28*F29</f>
        <v>0</v>
      </c>
    </row>
    <row r="30" spans="1:11" ht="12.75">
      <c r="A30" s="156"/>
      <c r="B30" s="36"/>
      <c r="C30" s="5"/>
      <c r="D30" s="5"/>
      <c r="E30" s="23"/>
      <c r="F30" s="23"/>
      <c r="G30" s="23"/>
      <c r="H30" s="6"/>
      <c r="I30" s="14">
        <f>E32*0.25</f>
        <v>0</v>
      </c>
      <c r="J30" s="14">
        <f>E32*6.1</f>
        <v>0</v>
      </c>
      <c r="K30" s="14">
        <f>E32*1.9</f>
        <v>0</v>
      </c>
    </row>
    <row r="31" spans="1:11" ht="12.75">
      <c r="A31" s="156"/>
      <c r="B31" s="36"/>
      <c r="C31" s="5"/>
      <c r="D31" s="5"/>
      <c r="E31" s="1"/>
      <c r="F31" s="1"/>
      <c r="G31" s="1"/>
      <c r="H31" s="6">
        <f>SUM(I31:K31)</f>
        <v>0</v>
      </c>
      <c r="I31" s="6">
        <f>ROUND(I30,0)</f>
        <v>0</v>
      </c>
      <c r="J31" s="6">
        <f>ROUND(J30,0)</f>
        <v>0</v>
      </c>
      <c r="K31" s="6">
        <f>ROUND(K30,0)</f>
        <v>0</v>
      </c>
    </row>
    <row r="32" spans="1:11" ht="12.75">
      <c r="A32" s="156">
        <v>10</v>
      </c>
      <c r="B32" s="305" t="s">
        <v>55</v>
      </c>
      <c r="C32" s="305"/>
      <c r="D32" s="305"/>
      <c r="E32" s="18"/>
      <c r="F32" s="18"/>
      <c r="G32" s="19"/>
      <c r="H32" s="29">
        <f>SUM(I32:K32)</f>
        <v>0</v>
      </c>
      <c r="I32" s="29">
        <f>F32*I31</f>
        <v>0</v>
      </c>
      <c r="J32" s="29">
        <f>+J31*F32</f>
        <v>0</v>
      </c>
      <c r="K32" s="29">
        <f>K31*F32</f>
        <v>0</v>
      </c>
    </row>
    <row r="33" spans="1:11" ht="12.75">
      <c r="A33" s="156"/>
      <c r="B33" s="36"/>
      <c r="C33" s="5"/>
      <c r="D33" s="5"/>
      <c r="E33" s="23"/>
      <c r="F33" s="23"/>
      <c r="G33" s="23"/>
      <c r="H33" s="6"/>
      <c r="I33" s="14">
        <f>E35*0.25</f>
        <v>0</v>
      </c>
      <c r="J33" s="14">
        <f>E35*6.1</f>
        <v>0</v>
      </c>
      <c r="K33" s="14">
        <f>E35*1.9</f>
        <v>0</v>
      </c>
    </row>
    <row r="34" spans="1:11" ht="12.75">
      <c r="A34" s="156"/>
      <c r="B34" s="36"/>
      <c r="C34" s="5"/>
      <c r="D34" s="5"/>
      <c r="E34" s="1"/>
      <c r="F34" s="1"/>
      <c r="G34" s="1"/>
      <c r="H34" s="6">
        <f>SUM(I34:K34)</f>
        <v>0</v>
      </c>
      <c r="I34" s="6">
        <f>ROUND(I33,0)</f>
        <v>0</v>
      </c>
      <c r="J34" s="6">
        <f>ROUND(J33,0)</f>
        <v>0</v>
      </c>
      <c r="K34" s="6">
        <f>ROUND(K33,0)</f>
        <v>0</v>
      </c>
    </row>
    <row r="35" spans="1:11" ht="12.75">
      <c r="A35" s="156">
        <v>11</v>
      </c>
      <c r="B35" s="305" t="s">
        <v>55</v>
      </c>
      <c r="C35" s="305"/>
      <c r="D35" s="305"/>
      <c r="E35" s="18"/>
      <c r="F35" s="18"/>
      <c r="G35" s="19"/>
      <c r="H35" s="29">
        <f>SUM(I35:K35)</f>
        <v>0</v>
      </c>
      <c r="I35" s="29">
        <f>F35*I34</f>
        <v>0</v>
      </c>
      <c r="J35" s="29">
        <f>+J34*F35</f>
        <v>0</v>
      </c>
      <c r="K35" s="29">
        <f>K34*F35</f>
        <v>0</v>
      </c>
    </row>
    <row r="36" spans="1:11" ht="12.75">
      <c r="A36" s="156"/>
      <c r="B36" s="36"/>
      <c r="C36" s="5"/>
      <c r="D36" s="5"/>
      <c r="E36" s="23"/>
      <c r="F36" s="23"/>
      <c r="G36" s="23"/>
      <c r="H36" s="6"/>
      <c r="I36" s="14">
        <f>E38*0.25</f>
        <v>0</v>
      </c>
      <c r="J36" s="14">
        <f>E38*6.1</f>
        <v>0</v>
      </c>
      <c r="K36" s="14">
        <f>E38*1.9</f>
        <v>0</v>
      </c>
    </row>
    <row r="37" spans="1:11" ht="12.75">
      <c r="A37" s="156"/>
      <c r="B37" s="36"/>
      <c r="C37" s="5"/>
      <c r="D37" s="5"/>
      <c r="E37" s="1"/>
      <c r="F37" s="1"/>
      <c r="G37" s="1"/>
      <c r="H37" s="6">
        <f>SUM(I37:K37)</f>
        <v>0</v>
      </c>
      <c r="I37" s="6">
        <f>ROUND(I36,0)</f>
        <v>0</v>
      </c>
      <c r="J37" s="6">
        <f>ROUND(J36,0)</f>
        <v>0</v>
      </c>
      <c r="K37" s="6">
        <f>ROUND(K36,0)</f>
        <v>0</v>
      </c>
    </row>
    <row r="38" spans="1:11" ht="12.75">
      <c r="A38" s="156">
        <v>12</v>
      </c>
      <c r="B38" s="305" t="s">
        <v>55</v>
      </c>
      <c r="C38" s="305"/>
      <c r="D38" s="305"/>
      <c r="E38" s="18"/>
      <c r="F38" s="18"/>
      <c r="G38" s="19"/>
      <c r="H38" s="29">
        <f>SUM(I38:K38)</f>
        <v>0</v>
      </c>
      <c r="I38" s="29">
        <f>F38*I37</f>
        <v>0</v>
      </c>
      <c r="J38" s="29">
        <f>+J37*F38</f>
        <v>0</v>
      </c>
      <c r="K38" s="29">
        <f>K37*F38</f>
        <v>0</v>
      </c>
    </row>
    <row r="39" spans="1:11" ht="12.75">
      <c r="A39" s="156"/>
      <c r="B39" s="36"/>
      <c r="C39" s="5"/>
      <c r="D39" s="5"/>
      <c r="E39" s="23"/>
      <c r="F39" s="23"/>
      <c r="G39" s="23"/>
      <c r="H39" s="6"/>
      <c r="I39" s="14">
        <f>E41*0.25</f>
        <v>0</v>
      </c>
      <c r="J39" s="14">
        <f>E41*6.1</f>
        <v>0</v>
      </c>
      <c r="K39" s="14">
        <f>E41*1.9</f>
        <v>0</v>
      </c>
    </row>
    <row r="40" spans="1:11" ht="12.75">
      <c r="A40" s="156"/>
      <c r="B40" s="36"/>
      <c r="C40" s="5"/>
      <c r="D40" s="5"/>
      <c r="E40" s="1"/>
      <c r="F40" s="1"/>
      <c r="G40" s="1"/>
      <c r="H40" s="6">
        <f>SUM(I40:K40)</f>
        <v>0</v>
      </c>
      <c r="I40" s="6">
        <f>ROUND(I39,0)</f>
        <v>0</v>
      </c>
      <c r="J40" s="6">
        <f>ROUND(J39,0)</f>
        <v>0</v>
      </c>
      <c r="K40" s="6">
        <f>ROUND(K39,0)</f>
        <v>0</v>
      </c>
    </row>
    <row r="41" spans="1:11" ht="12.75">
      <c r="A41" s="156">
        <v>13</v>
      </c>
      <c r="B41" s="305" t="s">
        <v>55</v>
      </c>
      <c r="C41" s="305"/>
      <c r="D41" s="305"/>
      <c r="E41" s="18"/>
      <c r="F41" s="18"/>
      <c r="G41" s="19"/>
      <c r="H41" s="29">
        <f>SUM(I41:K41)</f>
        <v>0</v>
      </c>
      <c r="I41" s="29">
        <f>F41*I40</f>
        <v>0</v>
      </c>
      <c r="J41" s="29">
        <f>+J40*F41</f>
        <v>0</v>
      </c>
      <c r="K41" s="29">
        <f>K40*F41</f>
        <v>0</v>
      </c>
    </row>
    <row r="42" spans="1:11" ht="12.75">
      <c r="A42" s="156"/>
      <c r="B42" s="36"/>
      <c r="C42" s="5"/>
      <c r="D42" s="5"/>
      <c r="E42" s="23"/>
      <c r="F42" s="23"/>
      <c r="G42" s="23"/>
      <c r="H42" s="6"/>
      <c r="I42" s="14">
        <f>E44*0.25</f>
        <v>0</v>
      </c>
      <c r="J42" s="14">
        <f>E44*6.1</f>
        <v>0</v>
      </c>
      <c r="K42" s="14">
        <f>E44*1.9</f>
        <v>0</v>
      </c>
    </row>
    <row r="43" spans="1:11" ht="12.75">
      <c r="A43" s="156"/>
      <c r="B43" s="36"/>
      <c r="C43" s="5"/>
      <c r="D43" s="5"/>
      <c r="E43" s="1"/>
      <c r="F43" s="1"/>
      <c r="G43" s="1"/>
      <c r="H43" s="6">
        <f>SUM(I43:K43)</f>
        <v>0</v>
      </c>
      <c r="I43" s="6">
        <f>ROUND(I42,0)</f>
        <v>0</v>
      </c>
      <c r="J43" s="6">
        <f>ROUND(J42,0)</f>
        <v>0</v>
      </c>
      <c r="K43" s="6">
        <f>ROUND(K42,0)</f>
        <v>0</v>
      </c>
    </row>
    <row r="44" spans="1:11" ht="12.75">
      <c r="A44" s="156">
        <v>14</v>
      </c>
      <c r="B44" s="305" t="s">
        <v>55</v>
      </c>
      <c r="C44" s="305"/>
      <c r="D44" s="305"/>
      <c r="E44" s="18"/>
      <c r="F44" s="18"/>
      <c r="G44" s="19"/>
      <c r="H44" s="29">
        <f>SUM(I44:K44)</f>
        <v>0</v>
      </c>
      <c r="I44" s="29">
        <f>F44*I43</f>
        <v>0</v>
      </c>
      <c r="J44" s="29">
        <f>+J43*F44</f>
        <v>0</v>
      </c>
      <c r="K44" s="29">
        <f>K43*F44</f>
        <v>0</v>
      </c>
    </row>
    <row r="45" spans="1:11" ht="12.75">
      <c r="A45" s="156"/>
      <c r="B45" s="36"/>
      <c r="C45" s="5"/>
      <c r="D45" s="5"/>
      <c r="E45" s="23"/>
      <c r="F45" s="23"/>
      <c r="G45" s="23"/>
      <c r="H45" s="6"/>
      <c r="I45" s="14">
        <f>E47*0.25</f>
        <v>0</v>
      </c>
      <c r="J45" s="14">
        <f>E47*6.1</f>
        <v>0</v>
      </c>
      <c r="K45" s="14">
        <f>E47*1.9</f>
        <v>0</v>
      </c>
    </row>
    <row r="46" spans="1:11" ht="12.75">
      <c r="A46" s="156"/>
      <c r="B46" s="36"/>
      <c r="C46" s="5"/>
      <c r="D46" s="5"/>
      <c r="E46" s="1"/>
      <c r="F46" s="1"/>
      <c r="G46" s="1"/>
      <c r="H46" s="6">
        <f>SUM(I46:K46)</f>
        <v>0</v>
      </c>
      <c r="I46" s="6">
        <f>ROUND(I45,0)</f>
        <v>0</v>
      </c>
      <c r="J46" s="6">
        <f>ROUND(J45,0)</f>
        <v>0</v>
      </c>
      <c r="K46" s="6">
        <f>ROUND(K45,0)</f>
        <v>0</v>
      </c>
    </row>
    <row r="47" spans="1:11" ht="12.75">
      <c r="A47" s="156">
        <v>15</v>
      </c>
      <c r="B47" s="305" t="s">
        <v>55</v>
      </c>
      <c r="C47" s="305"/>
      <c r="D47" s="305"/>
      <c r="E47" s="18"/>
      <c r="F47" s="18"/>
      <c r="G47" s="19"/>
      <c r="H47" s="29">
        <f>SUM(I47:K47)</f>
        <v>0</v>
      </c>
      <c r="I47" s="29">
        <f>F47*I46</f>
        <v>0</v>
      </c>
      <c r="J47" s="29">
        <f>+J46*F47</f>
        <v>0</v>
      </c>
      <c r="K47" s="29">
        <f>K46*F47</f>
        <v>0</v>
      </c>
    </row>
    <row r="48" spans="1:11" ht="12.75">
      <c r="A48" s="156"/>
      <c r="B48" s="36"/>
      <c r="C48" s="5"/>
      <c r="D48" s="5"/>
      <c r="E48" s="23"/>
      <c r="F48" s="23"/>
      <c r="G48" s="23"/>
      <c r="H48" s="6"/>
      <c r="I48" s="14">
        <f>E50*0.25</f>
        <v>0</v>
      </c>
      <c r="J48" s="14">
        <f>E50*6.1</f>
        <v>0</v>
      </c>
      <c r="K48" s="14">
        <f>E50*1.9</f>
        <v>0</v>
      </c>
    </row>
    <row r="49" spans="1:11" ht="12.75">
      <c r="A49" s="156"/>
      <c r="B49" s="36"/>
      <c r="C49" s="5"/>
      <c r="D49" s="5"/>
      <c r="E49" s="1"/>
      <c r="F49" s="1"/>
      <c r="G49" s="1"/>
      <c r="H49" s="6">
        <f>SUM(I49:K49)</f>
        <v>0</v>
      </c>
      <c r="I49" s="6">
        <f>ROUND(I48,0)</f>
        <v>0</v>
      </c>
      <c r="J49" s="6">
        <f>ROUND(J48,0)</f>
        <v>0</v>
      </c>
      <c r="K49" s="6">
        <f>ROUND(K48,0)</f>
        <v>0</v>
      </c>
    </row>
    <row r="50" spans="1:11" ht="12.75">
      <c r="A50" s="156">
        <v>16</v>
      </c>
      <c r="B50" s="305" t="s">
        <v>55</v>
      </c>
      <c r="C50" s="305"/>
      <c r="D50" s="305"/>
      <c r="E50" s="18"/>
      <c r="F50" s="18"/>
      <c r="G50" s="19"/>
      <c r="H50" s="29">
        <f>SUM(I50:K50)</f>
        <v>0</v>
      </c>
      <c r="I50" s="29">
        <f>F50*I49</f>
        <v>0</v>
      </c>
      <c r="J50" s="29">
        <f>+J49*F50</f>
        <v>0</v>
      </c>
      <c r="K50" s="29">
        <f>K49*F50</f>
        <v>0</v>
      </c>
    </row>
    <row r="51" spans="1:11" ht="12.75">
      <c r="A51" s="156"/>
      <c r="B51" s="36"/>
      <c r="C51" s="5"/>
      <c r="D51" s="5"/>
      <c r="E51" s="23"/>
      <c r="F51" s="23"/>
      <c r="G51" s="23"/>
      <c r="H51" s="6"/>
      <c r="I51" s="14">
        <f>E53*0.25</f>
        <v>0</v>
      </c>
      <c r="J51" s="14">
        <f>E53*6.1</f>
        <v>0</v>
      </c>
      <c r="K51" s="14">
        <f>E53*1.9</f>
        <v>0</v>
      </c>
    </row>
    <row r="52" spans="1:11" ht="12.75">
      <c r="A52" s="156"/>
      <c r="B52" s="36"/>
      <c r="C52" s="5"/>
      <c r="D52" s="5"/>
      <c r="E52" s="1"/>
      <c r="F52" s="1"/>
      <c r="G52" s="1"/>
      <c r="H52" s="6">
        <f>SUM(I52:K52)</f>
        <v>0</v>
      </c>
      <c r="I52" s="6">
        <f>ROUND(I51,0)</f>
        <v>0</v>
      </c>
      <c r="J52" s="6">
        <f>ROUND(J51,0)</f>
        <v>0</v>
      </c>
      <c r="K52" s="6">
        <f>ROUND(K51,0)</f>
        <v>0</v>
      </c>
    </row>
    <row r="53" spans="1:11" ht="12.75">
      <c r="A53" s="156">
        <v>17</v>
      </c>
      <c r="B53" s="305" t="s">
        <v>55</v>
      </c>
      <c r="C53" s="305"/>
      <c r="D53" s="305"/>
      <c r="E53" s="18"/>
      <c r="F53" s="18"/>
      <c r="G53" s="19"/>
      <c r="H53" s="29">
        <f>SUM(I53:K53)</f>
        <v>0</v>
      </c>
      <c r="I53" s="29">
        <f>F53*I52</f>
        <v>0</v>
      </c>
      <c r="J53" s="29">
        <f>+J52*F53</f>
        <v>0</v>
      </c>
      <c r="K53" s="29">
        <f>K52*F53</f>
        <v>0</v>
      </c>
    </row>
    <row r="54" spans="1:11" ht="12.75">
      <c r="A54" s="156"/>
      <c r="B54" s="36"/>
      <c r="C54" s="5"/>
      <c r="D54" s="5"/>
      <c r="E54" s="23"/>
      <c r="F54" s="23"/>
      <c r="G54" s="23"/>
      <c r="H54" s="6"/>
      <c r="I54" s="14">
        <f>E56*0.25</f>
        <v>0</v>
      </c>
      <c r="J54" s="14">
        <f>E56*6.1</f>
        <v>0</v>
      </c>
      <c r="K54" s="14">
        <f>E56*1.9</f>
        <v>0</v>
      </c>
    </row>
    <row r="55" spans="1:11" ht="12.75">
      <c r="A55" s="156"/>
      <c r="B55" s="36"/>
      <c r="C55" s="5"/>
      <c r="D55" s="5"/>
      <c r="E55" s="1"/>
      <c r="F55" s="1"/>
      <c r="G55" s="1"/>
      <c r="H55" s="6">
        <f>SUM(I55:K55)</f>
        <v>0</v>
      </c>
      <c r="I55" s="6">
        <f>ROUND(I54,0)</f>
        <v>0</v>
      </c>
      <c r="J55" s="6">
        <f>ROUND(J54,0)</f>
        <v>0</v>
      </c>
      <c r="K55" s="6">
        <f>ROUND(K54,0)</f>
        <v>0</v>
      </c>
    </row>
    <row r="56" spans="1:11" ht="12.75">
      <c r="A56" s="156">
        <v>18</v>
      </c>
      <c r="B56" s="305" t="s">
        <v>55</v>
      </c>
      <c r="C56" s="305"/>
      <c r="D56" s="305"/>
      <c r="E56" s="18"/>
      <c r="F56" s="18"/>
      <c r="G56" s="19"/>
      <c r="H56" s="29">
        <f>SUM(I56:K56)</f>
        <v>0</v>
      </c>
      <c r="I56" s="29">
        <f>F56*I55</f>
        <v>0</v>
      </c>
      <c r="J56" s="29">
        <f>+J55*F56</f>
        <v>0</v>
      </c>
      <c r="K56" s="29">
        <f>K55*F56</f>
        <v>0</v>
      </c>
    </row>
    <row r="57" spans="1:11" ht="12.75">
      <c r="A57" s="156"/>
      <c r="B57" s="36"/>
      <c r="C57" s="5"/>
      <c r="D57" s="5"/>
      <c r="E57" s="23"/>
      <c r="F57" s="23"/>
      <c r="G57" s="23"/>
      <c r="H57" s="6"/>
      <c r="I57" s="14">
        <f>E59*0.25</f>
        <v>0</v>
      </c>
      <c r="J57" s="14">
        <f>E59*6.1</f>
        <v>0</v>
      </c>
      <c r="K57" s="14">
        <f>E59*1.9</f>
        <v>0</v>
      </c>
    </row>
    <row r="58" spans="1:11" ht="12.75">
      <c r="A58" s="156"/>
      <c r="B58" s="36"/>
      <c r="C58" s="5"/>
      <c r="D58" s="5"/>
      <c r="E58" s="1"/>
      <c r="F58" s="1"/>
      <c r="G58" s="1"/>
      <c r="H58" s="6">
        <f>SUM(I58:K58)</f>
        <v>0</v>
      </c>
      <c r="I58" s="6">
        <f>ROUND(I57,0)</f>
        <v>0</v>
      </c>
      <c r="J58" s="6">
        <f>ROUND(J57,0)</f>
        <v>0</v>
      </c>
      <c r="K58" s="6">
        <f>ROUND(K57,0)</f>
        <v>0</v>
      </c>
    </row>
    <row r="59" spans="1:11" ht="12.75">
      <c r="A59" s="156">
        <v>19</v>
      </c>
      <c r="B59" s="305" t="s">
        <v>55</v>
      </c>
      <c r="C59" s="305"/>
      <c r="D59" s="305"/>
      <c r="E59" s="18"/>
      <c r="F59" s="18"/>
      <c r="G59" s="19"/>
      <c r="H59" s="29">
        <f>SUM(I59:K59)</f>
        <v>0</v>
      </c>
      <c r="I59" s="29">
        <f>F59*I58</f>
        <v>0</v>
      </c>
      <c r="J59" s="29">
        <f>+J58*F59</f>
        <v>0</v>
      </c>
      <c r="K59" s="29">
        <f>K58*F59</f>
        <v>0</v>
      </c>
    </row>
    <row r="60" spans="1:11" ht="12.75">
      <c r="A60" s="156"/>
      <c r="B60" s="36"/>
      <c r="C60" s="5"/>
      <c r="D60" s="5"/>
      <c r="E60" s="23"/>
      <c r="F60" s="23"/>
      <c r="G60" s="23"/>
      <c r="H60" s="6"/>
      <c r="I60" s="14">
        <f>E62*0.25</f>
        <v>0</v>
      </c>
      <c r="J60" s="14">
        <f>E62*6.1</f>
        <v>0</v>
      </c>
      <c r="K60" s="14">
        <f>E62*1.9</f>
        <v>0</v>
      </c>
    </row>
    <row r="61" spans="1:11" ht="12.75">
      <c r="A61" s="156"/>
      <c r="B61" s="36"/>
      <c r="C61" s="5"/>
      <c r="D61" s="5"/>
      <c r="E61" s="1"/>
      <c r="F61" s="1"/>
      <c r="G61" s="1"/>
      <c r="H61" s="6">
        <f>SUM(I61:K61)</f>
        <v>0</v>
      </c>
      <c r="I61" s="6">
        <f>ROUND(I60,0)</f>
        <v>0</v>
      </c>
      <c r="J61" s="6">
        <f>ROUND(J60,0)</f>
        <v>0</v>
      </c>
      <c r="K61" s="6">
        <f>ROUND(K60,0)</f>
        <v>0</v>
      </c>
    </row>
    <row r="62" spans="1:11" ht="12.75">
      <c r="A62" s="156">
        <v>20</v>
      </c>
      <c r="B62" s="305" t="s">
        <v>55</v>
      </c>
      <c r="C62" s="305"/>
      <c r="D62" s="305"/>
      <c r="E62" s="18"/>
      <c r="F62" s="18"/>
      <c r="G62" s="19"/>
      <c r="H62" s="29">
        <f>SUM(I62:K62)</f>
        <v>0</v>
      </c>
      <c r="I62" s="29">
        <f>F62*I61</f>
        <v>0</v>
      </c>
      <c r="J62" s="29">
        <f>+J61*F62</f>
        <v>0</v>
      </c>
      <c r="K62" s="29">
        <f>K61*F62</f>
        <v>0</v>
      </c>
    </row>
    <row r="63" spans="1:11" ht="12.75">
      <c r="A63" s="156"/>
      <c r="B63" s="36"/>
      <c r="C63" s="5"/>
      <c r="D63" s="5"/>
      <c r="E63" s="23"/>
      <c r="F63" s="23"/>
      <c r="G63" s="23"/>
      <c r="H63" s="6"/>
      <c r="I63" s="14">
        <f>E65*0.25</f>
        <v>0</v>
      </c>
      <c r="J63" s="14">
        <f>E65*6.1</f>
        <v>0</v>
      </c>
      <c r="K63" s="14">
        <f>E65*1.9</f>
        <v>0</v>
      </c>
    </row>
    <row r="64" spans="1:11" ht="12.75">
      <c r="A64" s="156"/>
      <c r="B64" s="36"/>
      <c r="C64" s="5"/>
      <c r="D64" s="5"/>
      <c r="E64" s="1"/>
      <c r="F64" s="1"/>
      <c r="G64" s="1"/>
      <c r="H64" s="6">
        <f>SUM(I64:K64)</f>
        <v>0</v>
      </c>
      <c r="I64" s="6">
        <f>ROUND(I63,0)</f>
        <v>0</v>
      </c>
      <c r="J64" s="6">
        <f>ROUND(J63,0)</f>
        <v>0</v>
      </c>
      <c r="K64" s="6">
        <f>ROUND(K63,0)</f>
        <v>0</v>
      </c>
    </row>
    <row r="65" spans="1:11" ht="12.75">
      <c r="A65" s="156">
        <v>21</v>
      </c>
      <c r="B65" s="305" t="s">
        <v>55</v>
      </c>
      <c r="C65" s="305"/>
      <c r="D65" s="305"/>
      <c r="E65" s="18"/>
      <c r="F65" s="18"/>
      <c r="G65" s="19"/>
      <c r="H65" s="29">
        <f>SUM(I65:K65)</f>
        <v>0</v>
      </c>
      <c r="I65" s="29">
        <f>F65*I64</f>
        <v>0</v>
      </c>
      <c r="J65" s="29">
        <f>+J64*F65</f>
        <v>0</v>
      </c>
      <c r="K65" s="29">
        <f>K64*F65</f>
        <v>0</v>
      </c>
    </row>
    <row r="66" spans="1:11" ht="12.75">
      <c r="A66" s="156"/>
      <c r="B66" s="36"/>
      <c r="C66" s="5"/>
      <c r="D66" s="5"/>
      <c r="E66" s="23"/>
      <c r="F66" s="23"/>
      <c r="G66" s="23"/>
      <c r="H66" s="6"/>
      <c r="I66" s="14">
        <f>E68*0.25</f>
        <v>0</v>
      </c>
      <c r="J66" s="14">
        <f>E68*6.1</f>
        <v>0</v>
      </c>
      <c r="K66" s="14">
        <f>E68*1.9</f>
        <v>0</v>
      </c>
    </row>
    <row r="67" spans="1:11" ht="12.75">
      <c r="A67" s="156"/>
      <c r="B67" s="36"/>
      <c r="C67" s="5"/>
      <c r="D67" s="5"/>
      <c r="E67" s="1"/>
      <c r="F67" s="1"/>
      <c r="G67" s="1"/>
      <c r="H67" s="6">
        <f>SUM(I67:K67)</f>
        <v>0</v>
      </c>
      <c r="I67" s="6">
        <f>ROUND(I66,0)</f>
        <v>0</v>
      </c>
      <c r="J67" s="6">
        <f>ROUND(J66,0)</f>
        <v>0</v>
      </c>
      <c r="K67" s="6">
        <f>ROUND(K66,0)</f>
        <v>0</v>
      </c>
    </row>
    <row r="68" spans="1:11" ht="12.75">
      <c r="A68" s="156">
        <v>22</v>
      </c>
      <c r="B68" s="305" t="s">
        <v>55</v>
      </c>
      <c r="C68" s="305"/>
      <c r="D68" s="305"/>
      <c r="E68" s="18"/>
      <c r="F68" s="18"/>
      <c r="G68" s="19"/>
      <c r="H68" s="29">
        <f>SUM(I68:K68)</f>
        <v>0</v>
      </c>
      <c r="I68" s="29">
        <f>F68*I67</f>
        <v>0</v>
      </c>
      <c r="J68" s="29">
        <f>+J67*F68</f>
        <v>0</v>
      </c>
      <c r="K68" s="29">
        <f>K67*F68</f>
        <v>0</v>
      </c>
    </row>
    <row r="69" spans="1:11" ht="12.75">
      <c r="A69" s="156"/>
      <c r="B69" s="36"/>
      <c r="C69" s="5"/>
      <c r="D69" s="5"/>
      <c r="E69" s="23"/>
      <c r="F69" s="23"/>
      <c r="G69" s="23"/>
      <c r="H69" s="6"/>
      <c r="I69" s="14">
        <f>E71*0.25</f>
        <v>0</v>
      </c>
      <c r="J69" s="14">
        <f>E71*6.1</f>
        <v>0</v>
      </c>
      <c r="K69" s="14">
        <f>E71*1.9</f>
        <v>0</v>
      </c>
    </row>
    <row r="70" spans="1:11" ht="12.75">
      <c r="A70" s="156"/>
      <c r="B70" s="36"/>
      <c r="C70" s="5"/>
      <c r="D70" s="5"/>
      <c r="E70" s="1"/>
      <c r="F70" s="1"/>
      <c r="G70" s="1"/>
      <c r="H70" s="6">
        <f>SUM(I70:K70)</f>
        <v>0</v>
      </c>
      <c r="I70" s="6">
        <f>ROUND(I69,0)</f>
        <v>0</v>
      </c>
      <c r="J70" s="6">
        <f>ROUND(J69,0)</f>
        <v>0</v>
      </c>
      <c r="K70" s="6">
        <f>ROUND(K69,0)</f>
        <v>0</v>
      </c>
    </row>
    <row r="71" spans="1:11" ht="12.75">
      <c r="A71" s="156">
        <v>23</v>
      </c>
      <c r="B71" s="305" t="s">
        <v>55</v>
      </c>
      <c r="C71" s="305"/>
      <c r="D71" s="305"/>
      <c r="E71" s="18"/>
      <c r="F71" s="18"/>
      <c r="G71" s="19"/>
      <c r="H71" s="29">
        <f>SUM(I71:K71)</f>
        <v>0</v>
      </c>
      <c r="I71" s="29">
        <f>F71*I70</f>
        <v>0</v>
      </c>
      <c r="J71" s="29">
        <f>+J70*F71</f>
        <v>0</v>
      </c>
      <c r="K71" s="29">
        <f>K70*F71</f>
        <v>0</v>
      </c>
    </row>
    <row r="72" spans="1:11" ht="12.75">
      <c r="A72" s="156"/>
      <c r="B72" s="36"/>
      <c r="C72" s="5"/>
      <c r="D72" s="5"/>
      <c r="E72" s="23"/>
      <c r="F72" s="23"/>
      <c r="G72" s="23"/>
      <c r="H72" s="6"/>
      <c r="I72" s="14">
        <f>E74*0.25</f>
        <v>0</v>
      </c>
      <c r="J72" s="14">
        <f>E74*6.1</f>
        <v>0</v>
      </c>
      <c r="K72" s="14">
        <f>E74*1.9</f>
        <v>0</v>
      </c>
    </row>
    <row r="73" spans="1:11" ht="12.75">
      <c r="A73" s="156"/>
      <c r="B73" s="36"/>
      <c r="C73" s="5"/>
      <c r="D73" s="5"/>
      <c r="E73" s="1"/>
      <c r="F73" s="1"/>
      <c r="G73" s="1"/>
      <c r="H73" s="6">
        <f>SUM(I73:K73)</f>
        <v>0</v>
      </c>
      <c r="I73" s="6">
        <f>ROUND(I72,0)</f>
        <v>0</v>
      </c>
      <c r="J73" s="6">
        <f>ROUND(J72,0)</f>
        <v>0</v>
      </c>
      <c r="K73" s="6">
        <f>ROUND(K72,0)</f>
        <v>0</v>
      </c>
    </row>
    <row r="74" spans="1:11" ht="12.75">
      <c r="A74" s="156">
        <v>24</v>
      </c>
      <c r="B74" s="305" t="s">
        <v>55</v>
      </c>
      <c r="C74" s="305"/>
      <c r="D74" s="305"/>
      <c r="E74" s="18"/>
      <c r="F74" s="18"/>
      <c r="G74" s="19"/>
      <c r="H74" s="29">
        <f>SUM(I74:K74)</f>
        <v>0</v>
      </c>
      <c r="I74" s="29">
        <f>F74*I73</f>
        <v>0</v>
      </c>
      <c r="J74" s="29">
        <f>+J73*F74</f>
        <v>0</v>
      </c>
      <c r="K74" s="29">
        <f>K73*F74</f>
        <v>0</v>
      </c>
    </row>
    <row r="75" spans="1:11" ht="12.75">
      <c r="A75" s="156"/>
      <c r="B75" s="36"/>
      <c r="C75" s="5"/>
      <c r="D75" s="5"/>
      <c r="E75" s="23"/>
      <c r="F75" s="23"/>
      <c r="G75" s="23"/>
      <c r="H75" s="6"/>
      <c r="I75" s="14">
        <f>E77*0.25</f>
        <v>0</v>
      </c>
      <c r="J75" s="14">
        <f>E77*6.1</f>
        <v>0</v>
      </c>
      <c r="K75" s="14">
        <f>E77*1.9</f>
        <v>0</v>
      </c>
    </row>
    <row r="76" spans="1:11" ht="12.75">
      <c r="A76" s="156"/>
      <c r="B76" s="36"/>
      <c r="C76" s="5"/>
      <c r="D76" s="5"/>
      <c r="E76" s="1"/>
      <c r="F76" s="1"/>
      <c r="G76" s="1"/>
      <c r="H76" s="6">
        <f>SUM(I76:K76)</f>
        <v>0</v>
      </c>
      <c r="I76" s="6">
        <f>ROUND(I75,0)</f>
        <v>0</v>
      </c>
      <c r="J76" s="6">
        <f>ROUND(J75,0)</f>
        <v>0</v>
      </c>
      <c r="K76" s="6">
        <f>ROUND(K75,0)</f>
        <v>0</v>
      </c>
    </row>
    <row r="77" spans="1:11" ht="12.75">
      <c r="A77" s="156">
        <v>25</v>
      </c>
      <c r="B77" s="305" t="s">
        <v>55</v>
      </c>
      <c r="C77" s="305"/>
      <c r="D77" s="305"/>
      <c r="E77" s="18"/>
      <c r="F77" s="18"/>
      <c r="G77" s="19"/>
      <c r="H77" s="29">
        <f>SUM(I77:K77)</f>
        <v>0</v>
      </c>
      <c r="I77" s="29">
        <f>F77*I76</f>
        <v>0</v>
      </c>
      <c r="J77" s="29">
        <f>+J76*F77</f>
        <v>0</v>
      </c>
      <c r="K77" s="29">
        <f>K76*F77</f>
        <v>0</v>
      </c>
    </row>
    <row r="78" spans="1:11" ht="12.75">
      <c r="A78" s="156"/>
      <c r="B78" s="36"/>
      <c r="C78" s="5"/>
      <c r="D78" s="5"/>
      <c r="E78" s="23"/>
      <c r="F78" s="23"/>
      <c r="G78" s="23"/>
      <c r="H78" s="6"/>
      <c r="I78" s="14">
        <f>E80*0.25</f>
        <v>0</v>
      </c>
      <c r="J78" s="14">
        <f>E80*6.1</f>
        <v>0</v>
      </c>
      <c r="K78" s="14">
        <f>E80*1.9</f>
        <v>0</v>
      </c>
    </row>
    <row r="79" spans="1:11" ht="12.75">
      <c r="A79" s="156"/>
      <c r="B79" s="36"/>
      <c r="C79" s="5"/>
      <c r="D79" s="5"/>
      <c r="E79" s="1"/>
      <c r="F79" s="1"/>
      <c r="G79" s="1"/>
      <c r="H79" s="6">
        <f>SUM(I79:K79)</f>
        <v>0</v>
      </c>
      <c r="I79" s="6">
        <f>ROUND(I78,0)</f>
        <v>0</v>
      </c>
      <c r="J79" s="6">
        <f>ROUND(J78,0)</f>
        <v>0</v>
      </c>
      <c r="K79" s="6">
        <f>ROUND(K78,0)</f>
        <v>0</v>
      </c>
    </row>
    <row r="80" spans="1:11" ht="12.75">
      <c r="A80" s="156">
        <v>26</v>
      </c>
      <c r="B80" s="305" t="s">
        <v>55</v>
      </c>
      <c r="C80" s="305"/>
      <c r="D80" s="305"/>
      <c r="E80" s="18"/>
      <c r="F80" s="18"/>
      <c r="G80" s="19"/>
      <c r="H80" s="29">
        <f>SUM(I80:K80)</f>
        <v>0</v>
      </c>
      <c r="I80" s="29">
        <f>F80*I79</f>
        <v>0</v>
      </c>
      <c r="J80" s="29">
        <f>+J79*F80</f>
        <v>0</v>
      </c>
      <c r="K80" s="29">
        <f>K79*F80</f>
        <v>0</v>
      </c>
    </row>
    <row r="81" spans="1:11" ht="12.75">
      <c r="A81" s="156"/>
      <c r="B81" s="36"/>
      <c r="C81" s="5"/>
      <c r="D81" s="5"/>
      <c r="E81" s="23"/>
      <c r="F81" s="23"/>
      <c r="G81" s="23"/>
      <c r="H81" s="6"/>
      <c r="I81" s="14">
        <f>E83*0.25</f>
        <v>0</v>
      </c>
      <c r="J81" s="14">
        <f>E83*6.1</f>
        <v>0</v>
      </c>
      <c r="K81" s="14">
        <f>E83*1.9</f>
        <v>0</v>
      </c>
    </row>
    <row r="82" spans="1:11" ht="12.75">
      <c r="A82" s="156"/>
      <c r="B82" s="36"/>
      <c r="C82" s="5"/>
      <c r="D82" s="5"/>
      <c r="E82" s="1"/>
      <c r="F82" s="1"/>
      <c r="G82" s="1"/>
      <c r="H82" s="6">
        <f>SUM(I82:K82)</f>
        <v>0</v>
      </c>
      <c r="I82" s="6">
        <f>ROUND(I81,0)</f>
        <v>0</v>
      </c>
      <c r="J82" s="6">
        <f>ROUND(J81,0)</f>
        <v>0</v>
      </c>
      <c r="K82" s="6">
        <f>ROUND(K81,0)</f>
        <v>0</v>
      </c>
    </row>
    <row r="83" spans="1:11" ht="12.75">
      <c r="A83" s="196">
        <v>27</v>
      </c>
      <c r="B83" s="306" t="s">
        <v>55</v>
      </c>
      <c r="C83" s="306"/>
      <c r="D83" s="306"/>
      <c r="E83" s="197"/>
      <c r="F83" s="197"/>
      <c r="G83" s="198"/>
      <c r="H83" s="199">
        <f>SUM(I83:K83)</f>
        <v>0</v>
      </c>
      <c r="I83" s="199">
        <f>F83*I82</f>
        <v>0</v>
      </c>
      <c r="J83" s="199">
        <f>+J82*F83</f>
        <v>0</v>
      </c>
      <c r="K83" s="199">
        <f>K82*F83</f>
        <v>0</v>
      </c>
    </row>
    <row r="84" spans="1:6" ht="12.75">
      <c r="A84" s="156"/>
      <c r="E84" s="1"/>
      <c r="F84" s="1"/>
    </row>
    <row r="85" spans="3:7" ht="12.75">
      <c r="C85" s="8"/>
      <c r="D85" s="8"/>
      <c r="E85" s="8"/>
      <c r="F85" s="8"/>
      <c r="G85" s="2"/>
    </row>
    <row r="86" spans="3:7" ht="12.75">
      <c r="C86" s="8"/>
      <c r="D86" s="8"/>
      <c r="E86" s="8"/>
      <c r="F86" s="8"/>
      <c r="G86" s="2"/>
    </row>
    <row r="87" spans="3:7" ht="12.75">
      <c r="C87" s="8"/>
      <c r="D87" s="8"/>
      <c r="E87" s="8"/>
      <c r="F87" s="8"/>
      <c r="G87" s="2"/>
    </row>
    <row r="88" spans="3:7" ht="12.75">
      <c r="C88" s="8"/>
      <c r="D88" s="8"/>
      <c r="E88" s="8"/>
      <c r="F88" s="8"/>
      <c r="G88" s="2"/>
    </row>
    <row r="89" spans="3:7" ht="12.75">
      <c r="C89" s="8"/>
      <c r="D89" s="8"/>
      <c r="E89" s="8"/>
      <c r="F89" s="8"/>
      <c r="G89" s="2"/>
    </row>
    <row r="90" spans="3:7" ht="12.75">
      <c r="C90" s="8"/>
      <c r="D90" s="8"/>
      <c r="E90" s="8"/>
      <c r="F90" s="8"/>
      <c r="G90" s="2"/>
    </row>
    <row r="91" spans="3:7" ht="12.75">
      <c r="C91" s="8"/>
      <c r="D91" s="8"/>
      <c r="E91" s="8"/>
      <c r="F91" s="8"/>
      <c r="G91" s="2"/>
    </row>
    <row r="92" spans="3:7" ht="12.75">
      <c r="C92" s="8"/>
      <c r="D92" s="8"/>
      <c r="E92" s="8"/>
      <c r="F92" s="8"/>
      <c r="G92" s="2"/>
    </row>
    <row r="93" spans="3:7" ht="12.75">
      <c r="C93" s="8"/>
      <c r="D93" s="8"/>
      <c r="E93" s="8"/>
      <c r="F93" s="8"/>
      <c r="G93" s="2"/>
    </row>
    <row r="94" spans="3:7" ht="12.75">
      <c r="C94" s="8"/>
      <c r="D94" s="8"/>
      <c r="E94" s="8"/>
      <c r="F94" s="8"/>
      <c r="G94" s="2"/>
    </row>
    <row r="95" spans="3:7" ht="12.75">
      <c r="C95" s="8"/>
      <c r="D95" s="8"/>
      <c r="E95" s="8"/>
      <c r="F95" s="8"/>
      <c r="G95" s="2"/>
    </row>
    <row r="96" spans="3:7" ht="12.75">
      <c r="C96" s="8"/>
      <c r="D96" s="8"/>
      <c r="E96" s="8"/>
      <c r="F96" s="8"/>
      <c r="G96" s="2"/>
    </row>
    <row r="97" spans="3:7" ht="12.75">
      <c r="C97" s="8"/>
      <c r="D97" s="8"/>
      <c r="E97" s="8"/>
      <c r="F97" s="8"/>
      <c r="G97" s="2"/>
    </row>
    <row r="98" spans="3:7" ht="12.75">
      <c r="C98" s="8"/>
      <c r="D98" s="8"/>
      <c r="E98" s="8"/>
      <c r="F98" s="8"/>
      <c r="G98" s="2"/>
    </row>
    <row r="99" spans="3:7" ht="12.75">
      <c r="C99" s="8"/>
      <c r="D99" s="8"/>
      <c r="E99" s="8"/>
      <c r="F99" s="8"/>
      <c r="G99" s="2"/>
    </row>
    <row r="100" spans="3:7" ht="12.75">
      <c r="C100" s="8"/>
      <c r="D100" s="8"/>
      <c r="E100" s="8"/>
      <c r="F100" s="8"/>
      <c r="G100" s="2"/>
    </row>
    <row r="101" spans="3:7" ht="12.75">
      <c r="C101" s="8"/>
      <c r="D101" s="8"/>
      <c r="E101" s="8"/>
      <c r="F101" s="8"/>
      <c r="G101" s="2"/>
    </row>
    <row r="102" spans="3:7" ht="12.75">
      <c r="C102" s="8"/>
      <c r="D102" s="8"/>
      <c r="E102" s="8"/>
      <c r="F102" s="8"/>
      <c r="G102" s="2"/>
    </row>
    <row r="103" spans="3:7" ht="12.75">
      <c r="C103" s="8"/>
      <c r="D103" s="8"/>
      <c r="E103" s="8"/>
      <c r="F103" s="8"/>
      <c r="G103" s="2"/>
    </row>
    <row r="104" spans="3:7" ht="12.75">
      <c r="C104" s="8"/>
      <c r="D104" s="8"/>
      <c r="E104" s="8"/>
      <c r="F104" s="8"/>
      <c r="G104" s="2"/>
    </row>
    <row r="105" spans="3:7" ht="12.75">
      <c r="C105" s="8"/>
      <c r="D105" s="8"/>
      <c r="E105" s="8"/>
      <c r="F105" s="8"/>
      <c r="G105" s="2"/>
    </row>
    <row r="106" spans="3:7" ht="12.75">
      <c r="C106" s="8"/>
      <c r="D106" s="8"/>
      <c r="E106" s="8"/>
      <c r="F106" s="8"/>
      <c r="G106" s="2"/>
    </row>
    <row r="107" spans="3:7" ht="12.75">
      <c r="C107" s="8"/>
      <c r="D107" s="8"/>
      <c r="E107" s="8"/>
      <c r="F107" s="8"/>
      <c r="G107" s="2"/>
    </row>
    <row r="108" spans="3:7" ht="12.75">
      <c r="C108" s="8"/>
      <c r="D108" s="8"/>
      <c r="E108" s="8"/>
      <c r="F108" s="8"/>
      <c r="G108" s="2"/>
    </row>
    <row r="109" spans="3:7" ht="12.75">
      <c r="C109" s="8"/>
      <c r="D109" s="8"/>
      <c r="E109" s="8"/>
      <c r="F109" s="8"/>
      <c r="G109" s="2"/>
    </row>
    <row r="110" spans="3:7" ht="12.75">
      <c r="C110" s="8"/>
      <c r="D110" s="8"/>
      <c r="E110" s="8"/>
      <c r="F110" s="8"/>
      <c r="G110" s="2"/>
    </row>
    <row r="111" spans="3:7" ht="12.75">
      <c r="C111" s="8"/>
      <c r="D111" s="8"/>
      <c r="E111" s="8"/>
      <c r="F111" s="8"/>
      <c r="G111" s="2"/>
    </row>
    <row r="112" spans="3:7" ht="12.75">
      <c r="C112" s="8"/>
      <c r="D112" s="8"/>
      <c r="E112" s="8"/>
      <c r="F112" s="8"/>
      <c r="G112" s="2"/>
    </row>
    <row r="113" spans="3:7" ht="12.75">
      <c r="C113" s="8"/>
      <c r="D113" s="8"/>
      <c r="E113" s="8"/>
      <c r="F113" s="8"/>
      <c r="G113" s="2"/>
    </row>
    <row r="114" spans="3:7" ht="12.75">
      <c r="C114" s="8"/>
      <c r="D114" s="8"/>
      <c r="E114" s="8"/>
      <c r="F114" s="8"/>
      <c r="G114" s="2"/>
    </row>
  </sheetData>
  <sheetProtection/>
  <mergeCells count="29">
    <mergeCell ref="B1:F1"/>
    <mergeCell ref="B2:D2"/>
    <mergeCell ref="B5:D5"/>
    <mergeCell ref="B8:D8"/>
    <mergeCell ref="B11:D11"/>
    <mergeCell ref="B14:D14"/>
    <mergeCell ref="B17:D17"/>
    <mergeCell ref="B20:D20"/>
    <mergeCell ref="B23:D23"/>
    <mergeCell ref="B26:D26"/>
    <mergeCell ref="B29:D29"/>
    <mergeCell ref="B32:D32"/>
    <mergeCell ref="B68:D68"/>
    <mergeCell ref="B35:D35"/>
    <mergeCell ref="B38:D38"/>
    <mergeCell ref="B41:D41"/>
    <mergeCell ref="B44:D44"/>
    <mergeCell ref="B47:D47"/>
    <mergeCell ref="B50:D50"/>
    <mergeCell ref="B71:D71"/>
    <mergeCell ref="B74:D74"/>
    <mergeCell ref="B77:D77"/>
    <mergeCell ref="B80:D80"/>
    <mergeCell ref="B83:D83"/>
    <mergeCell ref="B53:D53"/>
    <mergeCell ref="B56:D56"/>
    <mergeCell ref="B59:D59"/>
    <mergeCell ref="B62:D62"/>
    <mergeCell ref="B65:D65"/>
  </mergeCells>
  <printOptions/>
  <pageMargins left="0.2755905511811024" right="0.35433070866141736" top="0.4330708661417323" bottom="0.35433070866141736" header="0.31496062992125984" footer="0.31496062992125984"/>
  <pageSetup fitToHeight="3" fitToWidth="1" horizontalDpi="600" verticalDpi="600" orientation="portrait" paperSize="9" scale="72"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K84"/>
  <sheetViews>
    <sheetView zoomScalePageLayoutView="0" workbookViewId="0" topLeftCell="A1">
      <selection activeCell="F40" sqref="F40"/>
    </sheetView>
  </sheetViews>
  <sheetFormatPr defaultColWidth="9.140625" defaultRowHeight="12.75"/>
  <cols>
    <col min="1" max="1" width="2.8515625" style="155" customWidth="1"/>
    <col min="2" max="2" width="9.140625" style="2" customWidth="1"/>
    <col min="3" max="3" width="45.28125" style="2" customWidth="1"/>
    <col min="4" max="4" width="2.00390625" style="2" customWidth="1"/>
    <col min="5" max="5" width="10.8515625" style="31" customWidth="1"/>
    <col min="6" max="6" width="9.00390625" style="31" customWidth="1"/>
    <col min="7" max="7" width="10.8515625" style="31" customWidth="1"/>
    <col min="8" max="8" width="13.00390625" style="8" customWidth="1"/>
    <col min="9" max="9" width="10.7109375" style="8" customWidth="1"/>
    <col min="10" max="10" width="9.421875" style="8" customWidth="1"/>
    <col min="11" max="11" width="12.421875" style="8" customWidth="1"/>
    <col min="12" max="16384" width="9.140625" style="2" customWidth="1"/>
  </cols>
  <sheetData>
    <row r="1" spans="1:11" s="61" customFormat="1" ht="37.5" customHeight="1" thickBot="1">
      <c r="A1" s="154"/>
      <c r="B1" s="307" t="s">
        <v>54</v>
      </c>
      <c r="C1" s="308"/>
      <c r="D1" s="308"/>
      <c r="E1" s="308"/>
      <c r="F1" s="308"/>
      <c r="G1" s="145" t="s">
        <v>30</v>
      </c>
      <c r="H1" s="25">
        <f>I1+J1+K1</f>
        <v>0</v>
      </c>
      <c r="I1" s="25">
        <f>I5+I8+I11+I14+I17+I20+I23+I26+I29+I32+I35+I38+I41+I44+I47+I50+I53+I56+I59+I62+I65+I68+I71+I74+I77+I80+I83</f>
        <v>0</v>
      </c>
      <c r="J1" s="25">
        <f>J5+J8+J11+J14+J17+J20+J23+J26+J29+J32+J35+J38+J41+J44+J47+J50+J53+J56+J59+J62+J65+J68+J71+J74+J77+J80+J83</f>
        <v>0</v>
      </c>
      <c r="K1" s="25">
        <f>K5+K8+K11+K14+K17+K20+K23+K26+K29+K32+K35+K38+K41+K44+K47+K50+K53+K56+K59+K62+K65+K68+K71+K74+K77+K80+K83</f>
        <v>0</v>
      </c>
    </row>
    <row r="2" spans="1:11" s="61" customFormat="1" ht="25.5" customHeight="1" thickBot="1">
      <c r="A2" s="155"/>
      <c r="B2" s="309"/>
      <c r="C2" s="310"/>
      <c r="D2" s="311"/>
      <c r="E2" s="147" t="s">
        <v>19</v>
      </c>
      <c r="F2" s="147" t="s">
        <v>21</v>
      </c>
      <c r="G2" s="146" t="s">
        <v>22</v>
      </c>
      <c r="H2" s="148" t="s">
        <v>45</v>
      </c>
      <c r="I2" s="149" t="s">
        <v>43</v>
      </c>
      <c r="J2" s="149" t="s">
        <v>2</v>
      </c>
      <c r="K2" s="149" t="s">
        <v>46</v>
      </c>
    </row>
    <row r="3" spans="1:11" ht="12.75">
      <c r="A3" s="156"/>
      <c r="B3" s="5"/>
      <c r="C3" s="5"/>
      <c r="D3" s="5"/>
      <c r="E3" s="26"/>
      <c r="F3" s="26"/>
      <c r="G3" s="26"/>
      <c r="H3" s="27"/>
      <c r="I3" s="14">
        <f>E5*0.17</f>
        <v>0</v>
      </c>
      <c r="J3" s="14">
        <f>E5*4.07</f>
        <v>0</v>
      </c>
      <c r="K3" s="14">
        <f>E5*1.26</f>
        <v>0</v>
      </c>
    </row>
    <row r="4" spans="2:11" ht="12.75">
      <c r="B4" s="5"/>
      <c r="C4" s="5"/>
      <c r="D4" s="5"/>
      <c r="E4" s="1"/>
      <c r="F4" s="1"/>
      <c r="G4" s="1"/>
      <c r="H4" s="6">
        <f>SUM(I4:K4)</f>
        <v>0</v>
      </c>
      <c r="I4" s="6">
        <f>ROUND(I3,0)</f>
        <v>0</v>
      </c>
      <c r="J4" s="6">
        <f>ROUND(J3,0)</f>
        <v>0</v>
      </c>
      <c r="K4" s="6">
        <f>ROUND(K3,0)</f>
        <v>0</v>
      </c>
    </row>
    <row r="5" spans="1:11" ht="12.75">
      <c r="A5" s="156">
        <v>1</v>
      </c>
      <c r="B5" s="305" t="s">
        <v>56</v>
      </c>
      <c r="C5" s="305"/>
      <c r="D5" s="305"/>
      <c r="E5" s="18"/>
      <c r="F5" s="18"/>
      <c r="G5" s="19"/>
      <c r="H5" s="29">
        <f>SUM(I5:K5)</f>
        <v>0</v>
      </c>
      <c r="I5" s="29">
        <f>F5*I4</f>
        <v>0</v>
      </c>
      <c r="J5" s="29">
        <f>+J4*F5</f>
        <v>0</v>
      </c>
      <c r="K5" s="29">
        <f>K4*F5</f>
        <v>0</v>
      </c>
    </row>
    <row r="6" spans="1:11" ht="12.75">
      <c r="A6" s="156"/>
      <c r="B6" s="5"/>
      <c r="C6" s="5"/>
      <c r="D6" s="5"/>
      <c r="E6" s="23"/>
      <c r="F6" s="23"/>
      <c r="G6" s="23"/>
      <c r="H6" s="27"/>
      <c r="I6" s="14">
        <f>E8*0.17</f>
        <v>0</v>
      </c>
      <c r="J6" s="14">
        <f>E8*4.07</f>
        <v>0</v>
      </c>
      <c r="K6" s="14">
        <f>E8*1.26</f>
        <v>0</v>
      </c>
    </row>
    <row r="7" spans="2:11" ht="12.75">
      <c r="B7" s="5"/>
      <c r="C7" s="5"/>
      <c r="D7" s="5"/>
      <c r="E7" s="1"/>
      <c r="F7" s="1"/>
      <c r="G7" s="1"/>
      <c r="H7" s="6">
        <f>SUM(I7:K7)</f>
        <v>0</v>
      </c>
      <c r="I7" s="6">
        <f>ROUND(I6,0)</f>
        <v>0</v>
      </c>
      <c r="J7" s="6">
        <f>ROUND(J6,0)</f>
        <v>0</v>
      </c>
      <c r="K7" s="6">
        <f>ROUND(K6,0)</f>
        <v>0</v>
      </c>
    </row>
    <row r="8" spans="1:11" ht="12.75">
      <c r="A8" s="156">
        <v>2</v>
      </c>
      <c r="B8" s="305" t="s">
        <v>56</v>
      </c>
      <c r="C8" s="305"/>
      <c r="D8" s="305"/>
      <c r="E8" s="18"/>
      <c r="F8" s="18"/>
      <c r="G8" s="19"/>
      <c r="H8" s="29">
        <f>SUM(I8:K8)</f>
        <v>0</v>
      </c>
      <c r="I8" s="29">
        <f>F8*I7</f>
        <v>0</v>
      </c>
      <c r="J8" s="29">
        <f>+J7*F8</f>
        <v>0</v>
      </c>
      <c r="K8" s="29">
        <f>K7*F8</f>
        <v>0</v>
      </c>
    </row>
    <row r="9" spans="1:11" ht="12.75">
      <c r="A9" s="156"/>
      <c r="B9" s="5"/>
      <c r="C9" s="5"/>
      <c r="D9" s="5"/>
      <c r="E9" s="23"/>
      <c r="F9" s="23"/>
      <c r="G9" s="23"/>
      <c r="H9" s="27"/>
      <c r="I9" s="14">
        <f>E11*0.17</f>
        <v>0</v>
      </c>
      <c r="J9" s="14">
        <f>E11*4.07</f>
        <v>0</v>
      </c>
      <c r="K9" s="14">
        <f>E11*1.26</f>
        <v>0</v>
      </c>
    </row>
    <row r="10" spans="1:11" ht="12.75">
      <c r="A10" s="156"/>
      <c r="B10" s="5"/>
      <c r="C10" s="5"/>
      <c r="D10" s="5"/>
      <c r="E10" s="1"/>
      <c r="F10" s="1"/>
      <c r="G10" s="1"/>
      <c r="H10" s="6">
        <f>SUM(I10:K10)</f>
        <v>0</v>
      </c>
      <c r="I10" s="6">
        <f>ROUND(I9,0)</f>
        <v>0</v>
      </c>
      <c r="J10" s="6">
        <f>ROUND(J9,0)</f>
        <v>0</v>
      </c>
      <c r="K10" s="6">
        <f>ROUND(K9,0)</f>
        <v>0</v>
      </c>
    </row>
    <row r="11" spans="1:11" ht="12.75">
      <c r="A11" s="156">
        <v>3</v>
      </c>
      <c r="B11" s="9" t="s">
        <v>56</v>
      </c>
      <c r="C11" s="22"/>
      <c r="D11" s="24"/>
      <c r="E11" s="62"/>
      <c r="F11" s="18"/>
      <c r="G11" s="19"/>
      <c r="H11" s="29">
        <f>SUM(I11:K11)</f>
        <v>0</v>
      </c>
      <c r="I11" s="29">
        <f>F11*I10</f>
        <v>0</v>
      </c>
      <c r="J11" s="29">
        <f>+J10*F11</f>
        <v>0</v>
      </c>
      <c r="K11" s="29">
        <f>K10*F11</f>
        <v>0</v>
      </c>
    </row>
    <row r="12" spans="1:11" ht="12.75">
      <c r="A12" s="156"/>
      <c r="B12" s="5"/>
      <c r="C12" s="5"/>
      <c r="D12" s="5"/>
      <c r="E12" s="23"/>
      <c r="F12" s="23"/>
      <c r="G12" s="23"/>
      <c r="H12" s="27"/>
      <c r="I12" s="14">
        <f>E14*0.17</f>
        <v>0</v>
      </c>
      <c r="J12" s="14">
        <f>E14*4.07</f>
        <v>0</v>
      </c>
      <c r="K12" s="14">
        <f>E14*1.26</f>
        <v>0</v>
      </c>
    </row>
    <row r="13" spans="1:11" ht="12.75">
      <c r="A13" s="156"/>
      <c r="B13" s="5"/>
      <c r="C13" s="5"/>
      <c r="D13" s="5"/>
      <c r="E13" s="1"/>
      <c r="F13" s="1"/>
      <c r="G13" s="1"/>
      <c r="H13" s="6">
        <f>SUM(I13:K13)</f>
        <v>0</v>
      </c>
      <c r="I13" s="6">
        <f>ROUND(I12,0)</f>
        <v>0</v>
      </c>
      <c r="J13" s="6">
        <f>ROUND(J12,0)</f>
        <v>0</v>
      </c>
      <c r="K13" s="6">
        <f>ROUND(K12,0)</f>
        <v>0</v>
      </c>
    </row>
    <row r="14" spans="1:11" ht="12.75">
      <c r="A14" s="156">
        <v>4</v>
      </c>
      <c r="B14" s="305" t="s">
        <v>56</v>
      </c>
      <c r="C14" s="305"/>
      <c r="D14" s="305"/>
      <c r="E14" s="18"/>
      <c r="F14" s="18"/>
      <c r="G14" s="19"/>
      <c r="H14" s="29">
        <f>SUM(I14:K14)</f>
        <v>0</v>
      </c>
      <c r="I14" s="29">
        <f>F14*I13</f>
        <v>0</v>
      </c>
      <c r="J14" s="29">
        <f>+J13*F14</f>
        <v>0</v>
      </c>
      <c r="K14" s="29">
        <f>K13*F14</f>
        <v>0</v>
      </c>
    </row>
    <row r="15" spans="1:11" ht="12.75">
      <c r="A15" s="156"/>
      <c r="B15" s="5"/>
      <c r="C15" s="5"/>
      <c r="D15" s="5"/>
      <c r="E15" s="23"/>
      <c r="F15" s="23"/>
      <c r="G15" s="23"/>
      <c r="H15" s="27"/>
      <c r="I15" s="14">
        <f>E17*0.17</f>
        <v>0</v>
      </c>
      <c r="J15" s="14">
        <f>E17*4.07</f>
        <v>0</v>
      </c>
      <c r="K15" s="14">
        <f>E17*1.26</f>
        <v>0</v>
      </c>
    </row>
    <row r="16" spans="1:11" ht="12.75">
      <c r="A16" s="156"/>
      <c r="B16" s="5"/>
      <c r="C16" s="5"/>
      <c r="D16" s="5"/>
      <c r="E16" s="1"/>
      <c r="F16" s="1"/>
      <c r="G16" s="1"/>
      <c r="H16" s="6">
        <f>SUM(I16:K16)</f>
        <v>0</v>
      </c>
      <c r="I16" s="6">
        <f>ROUND(I15,0)</f>
        <v>0</v>
      </c>
      <c r="J16" s="6">
        <f>ROUND(J15,0)</f>
        <v>0</v>
      </c>
      <c r="K16" s="6">
        <f>ROUND(K15,0)</f>
        <v>0</v>
      </c>
    </row>
    <row r="17" spans="1:11" ht="12.75">
      <c r="A17" s="156">
        <v>5</v>
      </c>
      <c r="B17" s="305" t="s">
        <v>56</v>
      </c>
      <c r="C17" s="305"/>
      <c r="D17" s="305"/>
      <c r="E17" s="18"/>
      <c r="F17" s="18"/>
      <c r="G17" s="19"/>
      <c r="H17" s="29">
        <f>SUM(I17:K17)</f>
        <v>0</v>
      </c>
      <c r="I17" s="29">
        <f>F17*I16</f>
        <v>0</v>
      </c>
      <c r="J17" s="29">
        <f>+J16*F17</f>
        <v>0</v>
      </c>
      <c r="K17" s="29">
        <f>K16*F17</f>
        <v>0</v>
      </c>
    </row>
    <row r="18" spans="1:11" ht="12.75">
      <c r="A18" s="156"/>
      <c r="B18" s="5"/>
      <c r="C18" s="5"/>
      <c r="D18" s="5"/>
      <c r="E18" s="23"/>
      <c r="F18" s="23"/>
      <c r="G18" s="23"/>
      <c r="H18" s="27"/>
      <c r="I18" s="14">
        <f>E20*0.17</f>
        <v>0</v>
      </c>
      <c r="J18" s="14">
        <f>E20*4.07</f>
        <v>0</v>
      </c>
      <c r="K18" s="14">
        <f>E20*1.26</f>
        <v>0</v>
      </c>
    </row>
    <row r="19" spans="1:11" ht="12.75">
      <c r="A19" s="156"/>
      <c r="B19" s="5"/>
      <c r="C19" s="5"/>
      <c r="D19" s="5"/>
      <c r="E19" s="1"/>
      <c r="F19" s="1"/>
      <c r="G19" s="1"/>
      <c r="H19" s="6">
        <f>SUM(I19:K19)</f>
        <v>0</v>
      </c>
      <c r="I19" s="6">
        <f>ROUND(I18,0)</f>
        <v>0</v>
      </c>
      <c r="J19" s="6">
        <f>ROUND(J18,0)</f>
        <v>0</v>
      </c>
      <c r="K19" s="6">
        <f>ROUND(K18,0)</f>
        <v>0</v>
      </c>
    </row>
    <row r="20" spans="1:11" ht="12.75">
      <c r="A20" s="156">
        <v>6</v>
      </c>
      <c r="B20" s="305" t="s">
        <v>56</v>
      </c>
      <c r="C20" s="305"/>
      <c r="D20" s="305"/>
      <c r="E20" s="18"/>
      <c r="F20" s="18"/>
      <c r="G20" s="19"/>
      <c r="H20" s="29">
        <f>SUM(I20:K20)</f>
        <v>0</v>
      </c>
      <c r="I20" s="29">
        <f>F20*I19</f>
        <v>0</v>
      </c>
      <c r="J20" s="29">
        <f>+J19*F20</f>
        <v>0</v>
      </c>
      <c r="K20" s="29">
        <f>K19*F20</f>
        <v>0</v>
      </c>
    </row>
    <row r="21" spans="1:11" ht="12.75">
      <c r="A21" s="156"/>
      <c r="B21" s="5"/>
      <c r="C21" s="5"/>
      <c r="D21" s="5"/>
      <c r="E21" s="23"/>
      <c r="F21" s="23"/>
      <c r="G21" s="23"/>
      <c r="H21" s="27"/>
      <c r="I21" s="14">
        <f>E23*0.17</f>
        <v>0</v>
      </c>
      <c r="J21" s="14">
        <f>E23*4.07</f>
        <v>0</v>
      </c>
      <c r="K21" s="14">
        <f>E23*1.26</f>
        <v>0</v>
      </c>
    </row>
    <row r="22" spans="1:11" ht="12.75">
      <c r="A22" s="156"/>
      <c r="B22" s="5"/>
      <c r="C22" s="5"/>
      <c r="D22" s="5"/>
      <c r="E22" s="1"/>
      <c r="F22" s="1"/>
      <c r="G22" s="1"/>
      <c r="H22" s="6">
        <f>SUM(I22:K22)</f>
        <v>0</v>
      </c>
      <c r="I22" s="6">
        <f>ROUND(I21,0)</f>
        <v>0</v>
      </c>
      <c r="J22" s="6">
        <f>ROUND(J21,0)</f>
        <v>0</v>
      </c>
      <c r="K22" s="6">
        <f>ROUND(K21,0)</f>
        <v>0</v>
      </c>
    </row>
    <row r="23" spans="1:11" ht="12.75">
      <c r="A23" s="156">
        <v>7</v>
      </c>
      <c r="B23" s="305" t="s">
        <v>56</v>
      </c>
      <c r="C23" s="305"/>
      <c r="D23" s="305"/>
      <c r="E23" s="18"/>
      <c r="F23" s="18"/>
      <c r="G23" s="19"/>
      <c r="H23" s="29">
        <f>SUM(I23:K23)</f>
        <v>0</v>
      </c>
      <c r="I23" s="29">
        <f>F23*I22</f>
        <v>0</v>
      </c>
      <c r="J23" s="29">
        <f>+J22*F23</f>
        <v>0</v>
      </c>
      <c r="K23" s="29">
        <f>K22*F23</f>
        <v>0</v>
      </c>
    </row>
    <row r="24" spans="1:11" ht="12.75">
      <c r="A24" s="156"/>
      <c r="B24" s="5"/>
      <c r="C24" s="5"/>
      <c r="D24" s="5"/>
      <c r="E24" s="23"/>
      <c r="F24" s="23"/>
      <c r="G24" s="23"/>
      <c r="H24" s="27"/>
      <c r="I24" s="14">
        <f>E26*0.17</f>
        <v>0</v>
      </c>
      <c r="J24" s="14">
        <f>E26*4.07</f>
        <v>0</v>
      </c>
      <c r="K24" s="14">
        <f>E26*1.26</f>
        <v>0</v>
      </c>
    </row>
    <row r="25" spans="1:11" ht="12.75">
      <c r="A25" s="156"/>
      <c r="B25" s="5"/>
      <c r="C25" s="5"/>
      <c r="D25" s="5"/>
      <c r="E25" s="1"/>
      <c r="F25" s="1"/>
      <c r="G25" s="1"/>
      <c r="H25" s="6">
        <f>SUM(I25:K25)</f>
        <v>0</v>
      </c>
      <c r="I25" s="6">
        <f>ROUND(I24,0)</f>
        <v>0</v>
      </c>
      <c r="J25" s="6">
        <f>ROUND(J24,0)</f>
        <v>0</v>
      </c>
      <c r="K25" s="6">
        <f>ROUND(K24,0)</f>
        <v>0</v>
      </c>
    </row>
    <row r="26" spans="1:11" ht="12.75">
      <c r="A26" s="156">
        <v>8</v>
      </c>
      <c r="B26" s="305" t="s">
        <v>56</v>
      </c>
      <c r="C26" s="305"/>
      <c r="D26" s="305"/>
      <c r="E26" s="18"/>
      <c r="F26" s="18"/>
      <c r="G26" s="19"/>
      <c r="H26" s="29">
        <f>SUM(I26:K26)</f>
        <v>0</v>
      </c>
      <c r="I26" s="29">
        <f>F26*I25</f>
        <v>0</v>
      </c>
      <c r="J26" s="29">
        <f>+J25*F26</f>
        <v>0</v>
      </c>
      <c r="K26" s="29">
        <f>K25*F26</f>
        <v>0</v>
      </c>
    </row>
    <row r="27" spans="1:11" ht="12.75">
      <c r="A27" s="156"/>
      <c r="B27" s="5"/>
      <c r="C27" s="5"/>
      <c r="D27" s="5"/>
      <c r="E27" s="23"/>
      <c r="F27" s="23"/>
      <c r="G27" s="23"/>
      <c r="H27" s="27"/>
      <c r="I27" s="14">
        <f>E29*0.17</f>
        <v>0</v>
      </c>
      <c r="J27" s="14">
        <f>E29*4.07</f>
        <v>0</v>
      </c>
      <c r="K27" s="14">
        <f>E29*1.26</f>
        <v>0</v>
      </c>
    </row>
    <row r="28" spans="1:11" ht="12.75">
      <c r="A28" s="156"/>
      <c r="B28" s="5"/>
      <c r="C28" s="5"/>
      <c r="D28" s="5"/>
      <c r="E28" s="1"/>
      <c r="F28" s="1"/>
      <c r="G28" s="1"/>
      <c r="H28" s="6">
        <f>SUM(I28:K28)</f>
        <v>0</v>
      </c>
      <c r="I28" s="6">
        <f>ROUND(I27,0)</f>
        <v>0</v>
      </c>
      <c r="J28" s="6">
        <f>ROUND(J27,0)</f>
        <v>0</v>
      </c>
      <c r="K28" s="6">
        <f>ROUND(K27,0)</f>
        <v>0</v>
      </c>
    </row>
    <row r="29" spans="1:11" ht="12.75">
      <c r="A29" s="156">
        <v>9</v>
      </c>
      <c r="B29" s="305" t="s">
        <v>56</v>
      </c>
      <c r="C29" s="305"/>
      <c r="D29" s="305"/>
      <c r="E29" s="18"/>
      <c r="F29" s="18"/>
      <c r="G29" s="19"/>
      <c r="H29" s="29">
        <f>SUM(I29:K29)</f>
        <v>0</v>
      </c>
      <c r="I29" s="29">
        <f>F29*I28</f>
        <v>0</v>
      </c>
      <c r="J29" s="29">
        <f>+J28*F29</f>
        <v>0</v>
      </c>
      <c r="K29" s="29">
        <f>K28*F29</f>
        <v>0</v>
      </c>
    </row>
    <row r="30" spans="1:11" ht="12.75">
      <c r="A30" s="156"/>
      <c r="B30" s="5"/>
      <c r="C30" s="5"/>
      <c r="D30" s="5"/>
      <c r="E30" s="23"/>
      <c r="F30" s="23"/>
      <c r="G30" s="23"/>
      <c r="H30" s="27"/>
      <c r="I30" s="14">
        <f>E32*0.17</f>
        <v>0</v>
      </c>
      <c r="J30" s="14">
        <f>E32*4.07</f>
        <v>0</v>
      </c>
      <c r="K30" s="14">
        <f>E32*1.26</f>
        <v>0</v>
      </c>
    </row>
    <row r="31" spans="1:11" ht="12.75">
      <c r="A31" s="156"/>
      <c r="B31" s="5"/>
      <c r="C31" s="5"/>
      <c r="D31" s="5"/>
      <c r="E31" s="1"/>
      <c r="F31" s="1"/>
      <c r="G31" s="1"/>
      <c r="H31" s="6">
        <f>SUM(I31:K31)</f>
        <v>0</v>
      </c>
      <c r="I31" s="6">
        <f>ROUND(I30,0)</f>
        <v>0</v>
      </c>
      <c r="J31" s="6">
        <f>ROUND(J30,0)</f>
        <v>0</v>
      </c>
      <c r="K31" s="6">
        <f>ROUND(K30,0)</f>
        <v>0</v>
      </c>
    </row>
    <row r="32" spans="1:11" ht="12.75">
      <c r="A32" s="156">
        <v>10</v>
      </c>
      <c r="B32" s="305" t="s">
        <v>56</v>
      </c>
      <c r="C32" s="305"/>
      <c r="D32" s="305"/>
      <c r="E32" s="18"/>
      <c r="F32" s="18"/>
      <c r="G32" s="19"/>
      <c r="H32" s="29">
        <f>SUM(I32:K32)</f>
        <v>0</v>
      </c>
      <c r="I32" s="29">
        <f>F32*I31</f>
        <v>0</v>
      </c>
      <c r="J32" s="29">
        <f>+J31*F32</f>
        <v>0</v>
      </c>
      <c r="K32" s="29">
        <f>K31*F32</f>
        <v>0</v>
      </c>
    </row>
    <row r="33" spans="1:11" ht="12.75">
      <c r="A33" s="156"/>
      <c r="B33" s="5"/>
      <c r="C33" s="5"/>
      <c r="D33" s="5"/>
      <c r="E33" s="23"/>
      <c r="F33" s="23"/>
      <c r="G33" s="23"/>
      <c r="H33" s="27"/>
      <c r="I33" s="14">
        <f>E35*0.17</f>
        <v>0</v>
      </c>
      <c r="J33" s="14">
        <f>E35*4.07</f>
        <v>0</v>
      </c>
      <c r="K33" s="14">
        <f>E35*1.26</f>
        <v>0</v>
      </c>
    </row>
    <row r="34" spans="1:11" ht="12.75">
      <c r="A34" s="156"/>
      <c r="B34" s="5"/>
      <c r="C34" s="5"/>
      <c r="D34" s="5"/>
      <c r="E34" s="1"/>
      <c r="F34" s="1"/>
      <c r="G34" s="1"/>
      <c r="H34" s="6">
        <f>SUM(I34:K34)</f>
        <v>0</v>
      </c>
      <c r="I34" s="6">
        <f>ROUND(I33,0)</f>
        <v>0</v>
      </c>
      <c r="J34" s="6">
        <f>ROUND(J33,0)</f>
        <v>0</v>
      </c>
      <c r="K34" s="6">
        <f>ROUND(K33,0)</f>
        <v>0</v>
      </c>
    </row>
    <row r="35" spans="1:11" ht="12.75">
      <c r="A35" s="156">
        <v>11</v>
      </c>
      <c r="B35" s="305" t="s">
        <v>56</v>
      </c>
      <c r="C35" s="305"/>
      <c r="D35" s="305"/>
      <c r="E35" s="18"/>
      <c r="F35" s="18"/>
      <c r="G35" s="19"/>
      <c r="H35" s="29">
        <f>SUM(I35:K35)</f>
        <v>0</v>
      </c>
      <c r="I35" s="29">
        <f>F35*I34</f>
        <v>0</v>
      </c>
      <c r="J35" s="29">
        <f>+J34*F35</f>
        <v>0</v>
      </c>
      <c r="K35" s="29">
        <f>K34*F35</f>
        <v>0</v>
      </c>
    </row>
    <row r="36" spans="1:11" ht="12.75">
      <c r="A36" s="156"/>
      <c r="B36" s="5"/>
      <c r="C36" s="5"/>
      <c r="D36" s="5"/>
      <c r="E36" s="23"/>
      <c r="F36" s="23"/>
      <c r="G36" s="23"/>
      <c r="H36" s="27"/>
      <c r="I36" s="14">
        <f>E38*0.17</f>
        <v>0</v>
      </c>
      <c r="J36" s="14">
        <f>E38*4.07</f>
        <v>0</v>
      </c>
      <c r="K36" s="14">
        <f>E38*1.26</f>
        <v>0</v>
      </c>
    </row>
    <row r="37" spans="1:11" ht="12.75">
      <c r="A37" s="156"/>
      <c r="B37" s="5"/>
      <c r="C37" s="5"/>
      <c r="D37" s="5"/>
      <c r="E37" s="1"/>
      <c r="F37" s="1"/>
      <c r="G37" s="1"/>
      <c r="H37" s="6">
        <f>SUM(I37:K37)</f>
        <v>0</v>
      </c>
      <c r="I37" s="6">
        <f>ROUND(I36,0)</f>
        <v>0</v>
      </c>
      <c r="J37" s="6">
        <f>ROUND(J36,0)</f>
        <v>0</v>
      </c>
      <c r="K37" s="6">
        <f>ROUND(K36,0)</f>
        <v>0</v>
      </c>
    </row>
    <row r="38" spans="1:11" ht="12.75">
      <c r="A38" s="156">
        <v>12</v>
      </c>
      <c r="B38" s="305" t="s">
        <v>56</v>
      </c>
      <c r="C38" s="305"/>
      <c r="D38" s="305"/>
      <c r="E38" s="18"/>
      <c r="F38" s="18"/>
      <c r="G38" s="19"/>
      <c r="H38" s="29">
        <f>SUM(I38:K38)</f>
        <v>0</v>
      </c>
      <c r="I38" s="29">
        <f>F38*I37</f>
        <v>0</v>
      </c>
      <c r="J38" s="29">
        <f>+J37*F38</f>
        <v>0</v>
      </c>
      <c r="K38" s="29">
        <f>K37*F38</f>
        <v>0</v>
      </c>
    </row>
    <row r="39" spans="1:11" ht="12.75">
      <c r="A39" s="156"/>
      <c r="B39" s="5"/>
      <c r="C39" s="5"/>
      <c r="D39" s="5"/>
      <c r="E39" s="23"/>
      <c r="F39" s="23"/>
      <c r="G39" s="23"/>
      <c r="H39" s="27"/>
      <c r="I39" s="14">
        <f>E41*0.17</f>
        <v>0</v>
      </c>
      <c r="J39" s="14">
        <f>E41*4.07</f>
        <v>0</v>
      </c>
      <c r="K39" s="14">
        <f>E41*1.26</f>
        <v>0</v>
      </c>
    </row>
    <row r="40" spans="1:11" ht="12.75">
      <c r="A40" s="156"/>
      <c r="B40" s="5"/>
      <c r="C40" s="5"/>
      <c r="D40" s="5"/>
      <c r="E40" s="1"/>
      <c r="F40" s="1"/>
      <c r="G40" s="1"/>
      <c r="H40" s="6">
        <f>SUM(I40:K40)</f>
        <v>0</v>
      </c>
      <c r="I40" s="6">
        <f>ROUND(I39,0)</f>
        <v>0</v>
      </c>
      <c r="J40" s="6">
        <f>ROUND(J39,0)</f>
        <v>0</v>
      </c>
      <c r="K40" s="6">
        <f>ROUND(K39,0)</f>
        <v>0</v>
      </c>
    </row>
    <row r="41" spans="1:11" ht="12.75">
      <c r="A41" s="156">
        <v>13</v>
      </c>
      <c r="B41" s="305" t="s">
        <v>56</v>
      </c>
      <c r="C41" s="305"/>
      <c r="D41" s="305"/>
      <c r="E41" s="18"/>
      <c r="F41" s="18"/>
      <c r="G41" s="19"/>
      <c r="H41" s="29">
        <f>SUM(I41:K41)</f>
        <v>0</v>
      </c>
      <c r="I41" s="29">
        <f>F41*I40</f>
        <v>0</v>
      </c>
      <c r="J41" s="29">
        <f>+J40*F41</f>
        <v>0</v>
      </c>
      <c r="K41" s="29">
        <f>K40*F41</f>
        <v>0</v>
      </c>
    </row>
    <row r="42" spans="1:11" ht="12.75">
      <c r="A42" s="156"/>
      <c r="B42" s="5"/>
      <c r="C42" s="5"/>
      <c r="D42" s="5"/>
      <c r="E42" s="23"/>
      <c r="F42" s="23"/>
      <c r="G42" s="23"/>
      <c r="H42" s="27"/>
      <c r="I42" s="14">
        <f>E44*0.17</f>
        <v>0</v>
      </c>
      <c r="J42" s="14">
        <f>E44*4.07</f>
        <v>0</v>
      </c>
      <c r="K42" s="14">
        <f>E44*1.26</f>
        <v>0</v>
      </c>
    </row>
    <row r="43" spans="1:11" ht="12.75">
      <c r="A43" s="156"/>
      <c r="B43" s="5"/>
      <c r="C43" s="5"/>
      <c r="D43" s="5"/>
      <c r="E43" s="1"/>
      <c r="F43" s="1"/>
      <c r="G43" s="1"/>
      <c r="H43" s="6">
        <f>SUM(I43:K43)</f>
        <v>0</v>
      </c>
      <c r="I43" s="6">
        <f>ROUND(I42,0)</f>
        <v>0</v>
      </c>
      <c r="J43" s="6">
        <f>ROUND(J42,0)</f>
        <v>0</v>
      </c>
      <c r="K43" s="6">
        <f>ROUND(K42,0)</f>
        <v>0</v>
      </c>
    </row>
    <row r="44" spans="1:11" ht="12.75">
      <c r="A44" s="156">
        <v>14</v>
      </c>
      <c r="B44" s="305" t="s">
        <v>56</v>
      </c>
      <c r="C44" s="305"/>
      <c r="D44" s="305"/>
      <c r="E44" s="18"/>
      <c r="F44" s="18"/>
      <c r="G44" s="19"/>
      <c r="H44" s="29">
        <f>SUM(I44:K44)</f>
        <v>0</v>
      </c>
      <c r="I44" s="29">
        <f>F44*I43</f>
        <v>0</v>
      </c>
      <c r="J44" s="29">
        <f>+J43*F44</f>
        <v>0</v>
      </c>
      <c r="K44" s="29">
        <f>K43*F44</f>
        <v>0</v>
      </c>
    </row>
    <row r="45" spans="1:11" ht="12.75">
      <c r="A45" s="156"/>
      <c r="B45" s="5"/>
      <c r="C45" s="5"/>
      <c r="D45" s="5"/>
      <c r="E45" s="23"/>
      <c r="F45" s="23"/>
      <c r="G45" s="23"/>
      <c r="H45" s="27"/>
      <c r="I45" s="14">
        <f>E47*0.17</f>
        <v>0</v>
      </c>
      <c r="J45" s="14">
        <f>E47*4.07</f>
        <v>0</v>
      </c>
      <c r="K45" s="14">
        <f>E47*1.26</f>
        <v>0</v>
      </c>
    </row>
    <row r="46" spans="1:11" ht="12.75">
      <c r="A46" s="156"/>
      <c r="B46" s="5"/>
      <c r="C46" s="5"/>
      <c r="D46" s="5"/>
      <c r="E46" s="1"/>
      <c r="F46" s="1"/>
      <c r="G46" s="1"/>
      <c r="H46" s="6">
        <f>SUM(I46:K46)</f>
        <v>0</v>
      </c>
      <c r="I46" s="6">
        <f>ROUND(I45,0)</f>
        <v>0</v>
      </c>
      <c r="J46" s="6">
        <f>ROUND(J45,0)</f>
        <v>0</v>
      </c>
      <c r="K46" s="6">
        <f>ROUND(K45,0)</f>
        <v>0</v>
      </c>
    </row>
    <row r="47" spans="1:11" ht="12.75">
      <c r="A47" s="156">
        <v>15</v>
      </c>
      <c r="B47" s="305" t="s">
        <v>56</v>
      </c>
      <c r="C47" s="305"/>
      <c r="D47" s="305"/>
      <c r="E47" s="18"/>
      <c r="F47" s="18"/>
      <c r="G47" s="19"/>
      <c r="H47" s="29">
        <f>SUM(I47:K47)</f>
        <v>0</v>
      </c>
      <c r="I47" s="29">
        <f>F47*I46</f>
        <v>0</v>
      </c>
      <c r="J47" s="29">
        <f>+J46*F47</f>
        <v>0</v>
      </c>
      <c r="K47" s="29">
        <f>K46*F47</f>
        <v>0</v>
      </c>
    </row>
    <row r="48" spans="1:11" ht="12.75">
      <c r="A48" s="156"/>
      <c r="B48" s="5"/>
      <c r="C48" s="5"/>
      <c r="D48" s="5"/>
      <c r="E48" s="23"/>
      <c r="F48" s="23"/>
      <c r="G48" s="23"/>
      <c r="H48" s="27"/>
      <c r="I48" s="14">
        <f>E50*0.17</f>
        <v>0</v>
      </c>
      <c r="J48" s="14">
        <f>E50*4.07</f>
        <v>0</v>
      </c>
      <c r="K48" s="14">
        <f>E50*1.26</f>
        <v>0</v>
      </c>
    </row>
    <row r="49" spans="1:11" ht="12.75">
      <c r="A49" s="156"/>
      <c r="B49" s="5"/>
      <c r="C49" s="5"/>
      <c r="D49" s="5"/>
      <c r="E49" s="1"/>
      <c r="F49" s="1"/>
      <c r="G49" s="1"/>
      <c r="H49" s="6">
        <f>SUM(I49:K49)</f>
        <v>0</v>
      </c>
      <c r="I49" s="6">
        <f>ROUND(I48,0)</f>
        <v>0</v>
      </c>
      <c r="J49" s="6">
        <f>ROUND(J48,0)</f>
        <v>0</v>
      </c>
      <c r="K49" s="6">
        <f>ROUND(K48,0)</f>
        <v>0</v>
      </c>
    </row>
    <row r="50" spans="1:11" ht="12.75">
      <c r="A50" s="156">
        <v>16</v>
      </c>
      <c r="B50" s="305" t="s">
        <v>56</v>
      </c>
      <c r="C50" s="305"/>
      <c r="D50" s="305"/>
      <c r="E50" s="18"/>
      <c r="F50" s="18"/>
      <c r="G50" s="19"/>
      <c r="H50" s="29">
        <f>SUM(I50:K50)</f>
        <v>0</v>
      </c>
      <c r="I50" s="29">
        <f>F50*I49</f>
        <v>0</v>
      </c>
      <c r="J50" s="29">
        <f>+J49*F50</f>
        <v>0</v>
      </c>
      <c r="K50" s="29">
        <f>K49*F50</f>
        <v>0</v>
      </c>
    </row>
    <row r="51" spans="1:11" ht="12.75">
      <c r="A51" s="156"/>
      <c r="B51" s="5"/>
      <c r="C51" s="5"/>
      <c r="D51" s="5"/>
      <c r="E51" s="23"/>
      <c r="F51" s="23"/>
      <c r="G51" s="23"/>
      <c r="H51" s="27"/>
      <c r="I51" s="14">
        <f>E53*0.17</f>
        <v>0</v>
      </c>
      <c r="J51" s="14">
        <f>E53*4.07</f>
        <v>0</v>
      </c>
      <c r="K51" s="14">
        <f>E53*1.26</f>
        <v>0</v>
      </c>
    </row>
    <row r="52" spans="1:11" ht="12.75">
      <c r="A52" s="156"/>
      <c r="B52" s="5"/>
      <c r="C52" s="5"/>
      <c r="D52" s="5"/>
      <c r="E52" s="1"/>
      <c r="F52" s="1"/>
      <c r="G52" s="1"/>
      <c r="H52" s="6">
        <f>SUM(I52:K52)</f>
        <v>0</v>
      </c>
      <c r="I52" s="6">
        <f>ROUND(I51,0)</f>
        <v>0</v>
      </c>
      <c r="J52" s="6">
        <f>ROUND(J51,0)</f>
        <v>0</v>
      </c>
      <c r="K52" s="6">
        <f>ROUND(K51,0)</f>
        <v>0</v>
      </c>
    </row>
    <row r="53" spans="1:11" ht="12.75">
      <c r="A53" s="156">
        <v>17</v>
      </c>
      <c r="B53" s="305" t="s">
        <v>56</v>
      </c>
      <c r="C53" s="305"/>
      <c r="D53" s="305"/>
      <c r="E53" s="18"/>
      <c r="F53" s="18"/>
      <c r="G53" s="19"/>
      <c r="H53" s="29">
        <f>SUM(I53:K53)</f>
        <v>0</v>
      </c>
      <c r="I53" s="29">
        <f>F53*I52</f>
        <v>0</v>
      </c>
      <c r="J53" s="29">
        <f>+J52*F53</f>
        <v>0</v>
      </c>
      <c r="K53" s="29">
        <f>K52*F53</f>
        <v>0</v>
      </c>
    </row>
    <row r="54" spans="1:11" ht="12.75">
      <c r="A54" s="156"/>
      <c r="B54" s="5"/>
      <c r="C54" s="5"/>
      <c r="D54" s="5"/>
      <c r="E54" s="23"/>
      <c r="F54" s="23"/>
      <c r="G54" s="23"/>
      <c r="H54" s="27"/>
      <c r="I54" s="14">
        <f>E56*0.17</f>
        <v>0</v>
      </c>
      <c r="J54" s="14">
        <f>E56*4.07</f>
        <v>0</v>
      </c>
      <c r="K54" s="14">
        <f>E56*1.26</f>
        <v>0</v>
      </c>
    </row>
    <row r="55" spans="1:11" ht="12.75">
      <c r="A55" s="156"/>
      <c r="B55" s="5"/>
      <c r="C55" s="5"/>
      <c r="D55" s="5"/>
      <c r="E55" s="1"/>
      <c r="F55" s="1"/>
      <c r="G55" s="1"/>
      <c r="H55" s="6">
        <f>SUM(I55:K55)</f>
        <v>0</v>
      </c>
      <c r="I55" s="6">
        <f>ROUND(I54,0)</f>
        <v>0</v>
      </c>
      <c r="J55" s="6">
        <f>ROUND(J54,0)</f>
        <v>0</v>
      </c>
      <c r="K55" s="6">
        <f>ROUND(K54,0)</f>
        <v>0</v>
      </c>
    </row>
    <row r="56" spans="1:11" ht="12.75">
      <c r="A56" s="156">
        <v>18</v>
      </c>
      <c r="B56" s="305" t="s">
        <v>56</v>
      </c>
      <c r="C56" s="305"/>
      <c r="D56" s="305"/>
      <c r="E56" s="18"/>
      <c r="F56" s="18"/>
      <c r="G56" s="19"/>
      <c r="H56" s="29">
        <f>SUM(I56:K56)</f>
        <v>0</v>
      </c>
      <c r="I56" s="29">
        <f>F56*I55</f>
        <v>0</v>
      </c>
      <c r="J56" s="29">
        <f>+J55*F56</f>
        <v>0</v>
      </c>
      <c r="K56" s="29">
        <f>K55*F56</f>
        <v>0</v>
      </c>
    </row>
    <row r="57" spans="1:11" ht="12.75">
      <c r="A57" s="156"/>
      <c r="B57" s="5"/>
      <c r="C57" s="5"/>
      <c r="D57" s="5"/>
      <c r="E57" s="23"/>
      <c r="F57" s="23"/>
      <c r="G57" s="23"/>
      <c r="H57" s="27"/>
      <c r="I57" s="14">
        <f>E59*0.17</f>
        <v>0</v>
      </c>
      <c r="J57" s="14">
        <f>E59*4.07</f>
        <v>0</v>
      </c>
      <c r="K57" s="14">
        <f>E59*1.26</f>
        <v>0</v>
      </c>
    </row>
    <row r="58" spans="1:11" ht="12.75">
      <c r="A58" s="156"/>
      <c r="B58" s="5"/>
      <c r="C58" s="5"/>
      <c r="D58" s="5"/>
      <c r="E58" s="1"/>
      <c r="F58" s="1"/>
      <c r="G58" s="1"/>
      <c r="H58" s="6">
        <f>SUM(I58:K58)</f>
        <v>0</v>
      </c>
      <c r="I58" s="6">
        <f>ROUND(I57,0)</f>
        <v>0</v>
      </c>
      <c r="J58" s="6">
        <f>ROUND(J57,0)</f>
        <v>0</v>
      </c>
      <c r="K58" s="6">
        <f>ROUND(K57,0)</f>
        <v>0</v>
      </c>
    </row>
    <row r="59" spans="1:11" ht="12.75">
      <c r="A59" s="156">
        <v>19</v>
      </c>
      <c r="B59" s="305" t="s">
        <v>56</v>
      </c>
      <c r="C59" s="305"/>
      <c r="D59" s="305"/>
      <c r="E59" s="18"/>
      <c r="F59" s="18"/>
      <c r="G59" s="19"/>
      <c r="H59" s="29">
        <f>SUM(I59:K59)</f>
        <v>0</v>
      </c>
      <c r="I59" s="29">
        <f>F59*I58</f>
        <v>0</v>
      </c>
      <c r="J59" s="29">
        <f>+J58*F59</f>
        <v>0</v>
      </c>
      <c r="K59" s="29">
        <f>K58*F59</f>
        <v>0</v>
      </c>
    </row>
    <row r="60" spans="1:11" ht="12.75">
      <c r="A60" s="156"/>
      <c r="B60" s="5"/>
      <c r="C60" s="5"/>
      <c r="D60" s="5"/>
      <c r="E60" s="23"/>
      <c r="F60" s="23"/>
      <c r="G60" s="23"/>
      <c r="H60" s="27"/>
      <c r="I60" s="14">
        <f>E62*0.17</f>
        <v>0</v>
      </c>
      <c r="J60" s="14">
        <f>E62*4.07</f>
        <v>0</v>
      </c>
      <c r="K60" s="14">
        <f>E62*1.26</f>
        <v>0</v>
      </c>
    </row>
    <row r="61" spans="1:11" ht="12.75">
      <c r="A61" s="156"/>
      <c r="B61" s="5"/>
      <c r="C61" s="5"/>
      <c r="D61" s="5"/>
      <c r="E61" s="1"/>
      <c r="F61" s="1"/>
      <c r="G61" s="1"/>
      <c r="H61" s="6">
        <f>SUM(I61:K61)</f>
        <v>0</v>
      </c>
      <c r="I61" s="6">
        <f>ROUND(I60,0)</f>
        <v>0</v>
      </c>
      <c r="J61" s="6">
        <f>ROUND(J60,0)</f>
        <v>0</v>
      </c>
      <c r="K61" s="6">
        <f>ROUND(K60,0)</f>
        <v>0</v>
      </c>
    </row>
    <row r="62" spans="1:11" ht="12.75">
      <c r="A62" s="156">
        <v>20</v>
      </c>
      <c r="B62" s="305" t="s">
        <v>56</v>
      </c>
      <c r="C62" s="305"/>
      <c r="D62" s="305"/>
      <c r="E62" s="18"/>
      <c r="F62" s="18"/>
      <c r="G62" s="19"/>
      <c r="H62" s="29">
        <f>SUM(I62:K62)</f>
        <v>0</v>
      </c>
      <c r="I62" s="29">
        <f>F62*I61</f>
        <v>0</v>
      </c>
      <c r="J62" s="29">
        <f>+J61*F62</f>
        <v>0</v>
      </c>
      <c r="K62" s="29">
        <f>K61*F62</f>
        <v>0</v>
      </c>
    </row>
    <row r="63" spans="1:11" ht="12.75">
      <c r="A63" s="156"/>
      <c r="B63" s="5"/>
      <c r="C63" s="5"/>
      <c r="D63" s="5"/>
      <c r="E63" s="23"/>
      <c r="F63" s="23"/>
      <c r="G63" s="23"/>
      <c r="H63" s="27"/>
      <c r="I63" s="14">
        <f>E65*0.17</f>
        <v>0</v>
      </c>
      <c r="J63" s="14">
        <f>E65*4.07</f>
        <v>0</v>
      </c>
      <c r="K63" s="14">
        <f>E65*1.26</f>
        <v>0</v>
      </c>
    </row>
    <row r="64" spans="1:11" ht="12.75">
      <c r="A64" s="156"/>
      <c r="B64" s="5"/>
      <c r="C64" s="5"/>
      <c r="D64" s="5"/>
      <c r="E64" s="1"/>
      <c r="F64" s="1"/>
      <c r="G64" s="1"/>
      <c r="H64" s="6">
        <f>SUM(I64:K64)</f>
        <v>0</v>
      </c>
      <c r="I64" s="6">
        <f>ROUND(I63,0)</f>
        <v>0</v>
      </c>
      <c r="J64" s="6">
        <f>ROUND(J63,0)</f>
        <v>0</v>
      </c>
      <c r="K64" s="6">
        <f>ROUND(K63,0)</f>
        <v>0</v>
      </c>
    </row>
    <row r="65" spans="1:11" ht="12.75">
      <c r="A65" s="156">
        <v>21</v>
      </c>
      <c r="B65" s="305" t="s">
        <v>56</v>
      </c>
      <c r="C65" s="305"/>
      <c r="D65" s="305"/>
      <c r="E65" s="18"/>
      <c r="F65" s="18"/>
      <c r="G65" s="19"/>
      <c r="H65" s="29">
        <f>SUM(I65:K65)</f>
        <v>0</v>
      </c>
      <c r="I65" s="29">
        <f>F65*I64</f>
        <v>0</v>
      </c>
      <c r="J65" s="29">
        <f>+J64*F65</f>
        <v>0</v>
      </c>
      <c r="K65" s="29">
        <f>K64*F65</f>
        <v>0</v>
      </c>
    </row>
    <row r="66" spans="1:11" ht="12.75">
      <c r="A66" s="156"/>
      <c r="B66" s="5"/>
      <c r="C66" s="5"/>
      <c r="D66" s="5"/>
      <c r="E66" s="23"/>
      <c r="F66" s="23"/>
      <c r="G66" s="23"/>
      <c r="H66" s="27"/>
      <c r="I66" s="14">
        <f>E68*0.17</f>
        <v>0</v>
      </c>
      <c r="J66" s="14">
        <f>E68*4.07</f>
        <v>0</v>
      </c>
      <c r="K66" s="14">
        <f>E68*1.26</f>
        <v>0</v>
      </c>
    </row>
    <row r="67" spans="1:11" ht="12.75">
      <c r="A67" s="156"/>
      <c r="B67" s="5"/>
      <c r="C67" s="5"/>
      <c r="D67" s="5"/>
      <c r="E67" s="1"/>
      <c r="F67" s="1"/>
      <c r="G67" s="1"/>
      <c r="H67" s="6">
        <f>SUM(I67:K67)</f>
        <v>0</v>
      </c>
      <c r="I67" s="6">
        <f>ROUND(I66,0)</f>
        <v>0</v>
      </c>
      <c r="J67" s="6">
        <f>ROUND(J66,0)</f>
        <v>0</v>
      </c>
      <c r="K67" s="6">
        <f>ROUND(K66,0)</f>
        <v>0</v>
      </c>
    </row>
    <row r="68" spans="1:11" ht="12.75">
      <c r="A68" s="156">
        <v>22</v>
      </c>
      <c r="B68" s="305" t="s">
        <v>56</v>
      </c>
      <c r="C68" s="305"/>
      <c r="D68" s="305"/>
      <c r="E68" s="18"/>
      <c r="F68" s="18"/>
      <c r="G68" s="19"/>
      <c r="H68" s="29">
        <f>SUM(I68:K68)</f>
        <v>0</v>
      </c>
      <c r="I68" s="29">
        <f>F68*I67</f>
        <v>0</v>
      </c>
      <c r="J68" s="29">
        <f>+J67*F68</f>
        <v>0</v>
      </c>
      <c r="K68" s="29">
        <f>K67*F68</f>
        <v>0</v>
      </c>
    </row>
    <row r="69" spans="1:11" ht="12.75">
      <c r="A69" s="156"/>
      <c r="B69" s="5"/>
      <c r="C69" s="5"/>
      <c r="D69" s="5"/>
      <c r="E69" s="23"/>
      <c r="F69" s="23"/>
      <c r="G69" s="23"/>
      <c r="H69" s="27"/>
      <c r="I69" s="14">
        <f>E71*0.17</f>
        <v>0</v>
      </c>
      <c r="J69" s="14">
        <f>E71*4.07</f>
        <v>0</v>
      </c>
      <c r="K69" s="14">
        <f>E71*1.26</f>
        <v>0</v>
      </c>
    </row>
    <row r="70" spans="1:11" ht="12.75">
      <c r="A70" s="156"/>
      <c r="B70" s="5"/>
      <c r="C70" s="5"/>
      <c r="D70" s="5"/>
      <c r="E70" s="1"/>
      <c r="F70" s="1"/>
      <c r="G70" s="1"/>
      <c r="H70" s="6">
        <f>SUM(I70:K70)</f>
        <v>0</v>
      </c>
      <c r="I70" s="6">
        <f>ROUND(I69,0)</f>
        <v>0</v>
      </c>
      <c r="J70" s="6">
        <f>ROUND(J69,0)</f>
        <v>0</v>
      </c>
      <c r="K70" s="6">
        <f>ROUND(K69,0)</f>
        <v>0</v>
      </c>
    </row>
    <row r="71" spans="1:11" ht="12.75">
      <c r="A71" s="156">
        <v>23</v>
      </c>
      <c r="B71" s="305" t="s">
        <v>56</v>
      </c>
      <c r="C71" s="305"/>
      <c r="D71" s="305"/>
      <c r="E71" s="18"/>
      <c r="F71" s="18"/>
      <c r="G71" s="19"/>
      <c r="H71" s="29">
        <f>SUM(I71:K71)</f>
        <v>0</v>
      </c>
      <c r="I71" s="29">
        <f>F71*I70</f>
        <v>0</v>
      </c>
      <c r="J71" s="29">
        <f>+J70*F71</f>
        <v>0</v>
      </c>
      <c r="K71" s="29">
        <f>K70*F71</f>
        <v>0</v>
      </c>
    </row>
    <row r="72" spans="1:11" ht="12.75">
      <c r="A72" s="156"/>
      <c r="B72" s="5"/>
      <c r="C72" s="5"/>
      <c r="D72" s="5"/>
      <c r="E72" s="23"/>
      <c r="F72" s="23"/>
      <c r="G72" s="23"/>
      <c r="H72" s="27"/>
      <c r="I72" s="14">
        <f>E74*0.17</f>
        <v>0</v>
      </c>
      <c r="J72" s="14">
        <f>E74*4.07</f>
        <v>0</v>
      </c>
      <c r="K72" s="14">
        <f>E74*1.26</f>
        <v>0</v>
      </c>
    </row>
    <row r="73" spans="1:11" ht="12.75">
      <c r="A73" s="156"/>
      <c r="B73" s="5"/>
      <c r="C73" s="5"/>
      <c r="D73" s="5"/>
      <c r="E73" s="1"/>
      <c r="F73" s="1"/>
      <c r="G73" s="1"/>
      <c r="H73" s="6">
        <f>SUM(I73:K73)</f>
        <v>0</v>
      </c>
      <c r="I73" s="6">
        <f>ROUND(I72,0)</f>
        <v>0</v>
      </c>
      <c r="J73" s="6">
        <f>ROUND(J72,0)</f>
        <v>0</v>
      </c>
      <c r="K73" s="6">
        <f>ROUND(K72,0)</f>
        <v>0</v>
      </c>
    </row>
    <row r="74" spans="1:11" ht="12.75">
      <c r="A74" s="156">
        <v>24</v>
      </c>
      <c r="B74" s="305" t="s">
        <v>56</v>
      </c>
      <c r="C74" s="305"/>
      <c r="D74" s="305"/>
      <c r="E74" s="18"/>
      <c r="F74" s="18"/>
      <c r="G74" s="19"/>
      <c r="H74" s="29">
        <f>SUM(I74:K74)</f>
        <v>0</v>
      </c>
      <c r="I74" s="29">
        <f>F74*I73</f>
        <v>0</v>
      </c>
      <c r="J74" s="29">
        <f>+J73*F74</f>
        <v>0</v>
      </c>
      <c r="K74" s="29">
        <f>K73*F74</f>
        <v>0</v>
      </c>
    </row>
    <row r="75" spans="1:11" ht="12.75">
      <c r="A75" s="156"/>
      <c r="B75" s="5"/>
      <c r="C75" s="5"/>
      <c r="D75" s="5"/>
      <c r="E75" s="23"/>
      <c r="F75" s="23"/>
      <c r="G75" s="23"/>
      <c r="H75" s="27"/>
      <c r="I75" s="14">
        <f>E77*0.17</f>
        <v>0</v>
      </c>
      <c r="J75" s="14">
        <f>E77*4.07</f>
        <v>0</v>
      </c>
      <c r="K75" s="14">
        <f>E77*1.26</f>
        <v>0</v>
      </c>
    </row>
    <row r="76" spans="1:11" ht="12.75">
      <c r="A76" s="156"/>
      <c r="B76" s="5"/>
      <c r="C76" s="5"/>
      <c r="D76" s="5"/>
      <c r="E76" s="1"/>
      <c r="F76" s="1"/>
      <c r="G76" s="1"/>
      <c r="H76" s="6">
        <f>SUM(I76:K76)</f>
        <v>0</v>
      </c>
      <c r="I76" s="6">
        <f>ROUND(I75,0)</f>
        <v>0</v>
      </c>
      <c r="J76" s="6">
        <f>ROUND(J75,0)</f>
        <v>0</v>
      </c>
      <c r="K76" s="6">
        <f>ROUND(K75,0)</f>
        <v>0</v>
      </c>
    </row>
    <row r="77" spans="1:11" ht="12.75">
      <c r="A77" s="156">
        <v>25</v>
      </c>
      <c r="B77" s="305" t="s">
        <v>56</v>
      </c>
      <c r="C77" s="305"/>
      <c r="D77" s="305"/>
      <c r="E77" s="18"/>
      <c r="F77" s="18"/>
      <c r="G77" s="19"/>
      <c r="H77" s="29">
        <f>SUM(I77:K77)</f>
        <v>0</v>
      </c>
      <c r="I77" s="29">
        <f>F77*I76</f>
        <v>0</v>
      </c>
      <c r="J77" s="29">
        <f>+J76*F77</f>
        <v>0</v>
      </c>
      <c r="K77" s="29">
        <f>K76*F77</f>
        <v>0</v>
      </c>
    </row>
    <row r="78" spans="1:11" ht="12.75">
      <c r="A78" s="156"/>
      <c r="B78" s="5"/>
      <c r="C78" s="5"/>
      <c r="D78" s="5"/>
      <c r="E78" s="23"/>
      <c r="F78" s="23"/>
      <c r="G78" s="23"/>
      <c r="H78" s="27"/>
      <c r="I78" s="14">
        <f>E80*0.17</f>
        <v>0</v>
      </c>
      <c r="J78" s="14">
        <f>E80*4.07</f>
        <v>0</v>
      </c>
      <c r="K78" s="14">
        <f>E80*1.26</f>
        <v>0</v>
      </c>
    </row>
    <row r="79" spans="1:11" ht="12.75">
      <c r="A79" s="156"/>
      <c r="B79" s="5"/>
      <c r="C79" s="5"/>
      <c r="D79" s="5"/>
      <c r="E79" s="1"/>
      <c r="F79" s="1"/>
      <c r="G79" s="1"/>
      <c r="H79" s="6">
        <f>SUM(I79:K79)</f>
        <v>0</v>
      </c>
      <c r="I79" s="6">
        <f>ROUND(I78,0)</f>
        <v>0</v>
      </c>
      <c r="J79" s="6">
        <f>ROUND(J78,0)</f>
        <v>0</v>
      </c>
      <c r="K79" s="6">
        <f>ROUND(K78,0)</f>
        <v>0</v>
      </c>
    </row>
    <row r="80" spans="1:11" ht="12.75">
      <c r="A80" s="156">
        <v>26</v>
      </c>
      <c r="B80" s="305" t="s">
        <v>56</v>
      </c>
      <c r="C80" s="305"/>
      <c r="D80" s="305"/>
      <c r="E80" s="18"/>
      <c r="F80" s="18"/>
      <c r="G80" s="19"/>
      <c r="H80" s="29">
        <f>SUM(I80:K80)</f>
        <v>0</v>
      </c>
      <c r="I80" s="29">
        <f>F80*I79</f>
        <v>0</v>
      </c>
      <c r="J80" s="29">
        <f>+J79*F80</f>
        <v>0</v>
      </c>
      <c r="K80" s="29">
        <f>K79*F80</f>
        <v>0</v>
      </c>
    </row>
    <row r="81" spans="1:11" ht="12.75">
      <c r="A81" s="156"/>
      <c r="B81" s="5"/>
      <c r="C81" s="5"/>
      <c r="D81" s="5"/>
      <c r="E81" s="23"/>
      <c r="F81" s="23"/>
      <c r="G81" s="23"/>
      <c r="H81" s="27"/>
      <c r="I81" s="14">
        <f>E83*0.17</f>
        <v>0</v>
      </c>
      <c r="J81" s="14">
        <f>E83*4.07</f>
        <v>0</v>
      </c>
      <c r="K81" s="14">
        <f>E83*1.26</f>
        <v>0</v>
      </c>
    </row>
    <row r="82" spans="1:11" ht="12.75">
      <c r="A82" s="156"/>
      <c r="B82" s="5"/>
      <c r="C82" s="5"/>
      <c r="D82" s="5"/>
      <c r="E82" s="1"/>
      <c r="F82" s="1"/>
      <c r="G82" s="1"/>
      <c r="H82" s="6">
        <f>SUM(I82:K82)</f>
        <v>0</v>
      </c>
      <c r="I82" s="6">
        <f>ROUND(I81,0)</f>
        <v>0</v>
      </c>
      <c r="J82" s="6">
        <f>ROUND(J81,0)</f>
        <v>0</v>
      </c>
      <c r="K82" s="6">
        <f>ROUND(K81,0)</f>
        <v>0</v>
      </c>
    </row>
    <row r="83" spans="1:11" ht="12.75">
      <c r="A83" s="196">
        <v>27</v>
      </c>
      <c r="B83" s="306" t="s">
        <v>56</v>
      </c>
      <c r="C83" s="306"/>
      <c r="D83" s="306"/>
      <c r="E83" s="197"/>
      <c r="F83" s="197"/>
      <c r="G83" s="198"/>
      <c r="H83" s="199">
        <f>SUM(I83:K83)</f>
        <v>0</v>
      </c>
      <c r="I83" s="199">
        <f>F83*I82</f>
        <v>0</v>
      </c>
      <c r="J83" s="199">
        <f>+J82*F83</f>
        <v>0</v>
      </c>
      <c r="K83" s="199">
        <f>K82*F83</f>
        <v>0</v>
      </c>
    </row>
    <row r="84" ht="12.75">
      <c r="A84" s="156"/>
    </row>
  </sheetData>
  <sheetProtection/>
  <mergeCells count="28">
    <mergeCell ref="B1:F1"/>
    <mergeCell ref="B2:D2"/>
    <mergeCell ref="B5:D5"/>
    <mergeCell ref="B8:D8"/>
    <mergeCell ref="B14:D14"/>
    <mergeCell ref="B17:D17"/>
    <mergeCell ref="B20:D20"/>
    <mergeCell ref="B23:D23"/>
    <mergeCell ref="B26:D26"/>
    <mergeCell ref="B29:D29"/>
    <mergeCell ref="B32:D32"/>
    <mergeCell ref="B35:D35"/>
    <mergeCell ref="B38:D38"/>
    <mergeCell ref="B41:D41"/>
    <mergeCell ref="B44:D44"/>
    <mergeCell ref="B47:D47"/>
    <mergeCell ref="B50:D50"/>
    <mergeCell ref="B53:D53"/>
    <mergeCell ref="B74:D74"/>
    <mergeCell ref="B77:D77"/>
    <mergeCell ref="B80:D80"/>
    <mergeCell ref="B83:D83"/>
    <mergeCell ref="B56:D56"/>
    <mergeCell ref="B59:D59"/>
    <mergeCell ref="B62:D62"/>
    <mergeCell ref="B65:D65"/>
    <mergeCell ref="B68:D68"/>
    <mergeCell ref="B71:D71"/>
  </mergeCells>
  <printOptions/>
  <pageMargins left="0.3937007874015748" right="0.4330708661417323" top="0.35433070866141736" bottom="0.5511811023622047" header="0.31496062992125984" footer="0.31496062992125984"/>
  <pageSetup fitToHeight="3" fitToWidth="1" horizontalDpi="600" verticalDpi="600" orientation="portrait" paperSize="9" scale="70" r:id="rId3"/>
  <legacyDrawing r:id="rId2"/>
</worksheet>
</file>

<file path=xl/worksheets/sheet8.xml><?xml version="1.0" encoding="utf-8"?>
<worksheet xmlns="http://schemas.openxmlformats.org/spreadsheetml/2006/main" xmlns:r="http://schemas.openxmlformats.org/officeDocument/2006/relationships">
  <sheetPr>
    <tabColor indexed="22"/>
    <pageSetUpPr fitToPage="1"/>
  </sheetPr>
  <dimension ref="A1:K161"/>
  <sheetViews>
    <sheetView zoomScale="80" zoomScaleNormal="80" zoomScalePageLayoutView="0" workbookViewId="0" topLeftCell="A1">
      <selection activeCell="G7" sqref="G7"/>
    </sheetView>
  </sheetViews>
  <sheetFormatPr defaultColWidth="9.140625" defaultRowHeight="12.75"/>
  <cols>
    <col min="1" max="1" width="4.140625" style="151" customWidth="1"/>
    <col min="2" max="2" width="21.421875" style="3" customWidth="1"/>
    <col min="3" max="3" width="40.8515625" style="3" customWidth="1"/>
    <col min="4" max="4" width="4.140625" style="3" customWidth="1"/>
    <col min="5" max="5" width="9.28125" style="47" customWidth="1"/>
    <col min="6" max="6" width="8.00390625" style="47" customWidth="1"/>
    <col min="7" max="7" width="12.140625" style="47" customWidth="1"/>
    <col min="8" max="8" width="16.8515625" style="15" customWidth="1"/>
    <col min="9" max="9" width="14.140625" style="15" customWidth="1"/>
    <col min="10" max="10" width="13.28125" style="15" customWidth="1"/>
    <col min="11" max="11" width="12.28125" style="15" customWidth="1"/>
    <col min="12" max="16384" width="9.140625" style="3" customWidth="1"/>
  </cols>
  <sheetData>
    <row r="1" spans="1:11" s="50" customFormat="1" ht="34.5" customHeight="1" thickBot="1">
      <c r="A1" s="150"/>
      <c r="B1" s="218" t="s">
        <v>92</v>
      </c>
      <c r="C1" s="218"/>
      <c r="G1" s="50" t="s">
        <v>93</v>
      </c>
      <c r="I1" s="17">
        <f>I5+I8+I11+I14+I17+I20+I23+I26+I29+I32+I38+I41+I44+I47+I50+I53+I56+I59+I62+I65+I68+I71+I74+I77+I80</f>
        <v>0</v>
      </c>
      <c r="J1" s="17">
        <f>J5+J8+J11+J14+J17+J20+J23+J26+J29+J32+J38+J41+J44+J47+J50+J53+J56+J59+J62+J65+J68+J71+J74+J77+J80</f>
        <v>0</v>
      </c>
      <c r="K1" s="17">
        <f>K5+K8+K11+K14+K17+K20+K23+K26+K29+K32+K38+K41+K44+K47+K50+K53+K56+K59+K62+K65+K68+K71+K74+K77+K80</f>
        <v>0</v>
      </c>
    </row>
    <row r="2" spans="1:11" s="50" customFormat="1" ht="35.25" customHeight="1" thickBot="1">
      <c r="A2" s="151"/>
      <c r="B2" s="294"/>
      <c r="C2" s="295"/>
      <c r="D2" s="296"/>
      <c r="E2" s="206" t="s">
        <v>19</v>
      </c>
      <c r="F2" s="206" t="s">
        <v>21</v>
      </c>
      <c r="G2" s="207" t="s">
        <v>22</v>
      </c>
      <c r="H2" s="142" t="s">
        <v>47</v>
      </c>
      <c r="I2" s="143" t="s">
        <v>43</v>
      </c>
      <c r="J2" s="143" t="s">
        <v>2</v>
      </c>
      <c r="K2" s="143" t="s">
        <v>48</v>
      </c>
    </row>
    <row r="3" spans="1:11" ht="15">
      <c r="A3" s="152"/>
      <c r="B3" s="7"/>
      <c r="C3" s="7"/>
      <c r="D3" s="7"/>
      <c r="E3" s="37"/>
      <c r="F3" s="37"/>
      <c r="G3" s="37"/>
      <c r="H3" s="12"/>
      <c r="I3" s="38">
        <f>E5*0.33</f>
        <v>0</v>
      </c>
      <c r="J3" s="38">
        <f>E5*8.14</f>
        <v>0</v>
      </c>
      <c r="K3" s="38">
        <f>E5*2.53</f>
        <v>0</v>
      </c>
    </row>
    <row r="4" spans="2:11" ht="18">
      <c r="B4" s="7"/>
      <c r="C4" s="7"/>
      <c r="D4" s="7"/>
      <c r="E4" s="39"/>
      <c r="F4" s="39"/>
      <c r="G4" s="39"/>
      <c r="H4" s="224">
        <f>SUM(I4:K4)</f>
        <v>0</v>
      </c>
      <c r="I4" s="225">
        <f>ROUND(I3,0)</f>
        <v>0</v>
      </c>
      <c r="J4" s="225">
        <f>ROUND(J3,0)</f>
        <v>0</v>
      </c>
      <c r="K4" s="225">
        <f>ROUND(K3,0)</f>
        <v>0</v>
      </c>
    </row>
    <row r="5" spans="1:11" ht="15">
      <c r="A5" s="152">
        <v>1</v>
      </c>
      <c r="B5" s="291" t="s">
        <v>11</v>
      </c>
      <c r="C5" s="291"/>
      <c r="D5" s="291"/>
      <c r="E5" s="41"/>
      <c r="F5" s="41"/>
      <c r="G5" s="42"/>
      <c r="H5" s="13">
        <f>SUM(I5:K5)</f>
        <v>0</v>
      </c>
      <c r="I5" s="13">
        <f>F5*I4</f>
        <v>0</v>
      </c>
      <c r="J5" s="13">
        <f>+J4*F5</f>
        <v>0</v>
      </c>
      <c r="K5" s="13">
        <f>K4*F5</f>
        <v>0</v>
      </c>
    </row>
    <row r="6" spans="1:11" ht="13.5">
      <c r="A6" s="152"/>
      <c r="B6" s="7"/>
      <c r="C6" s="7"/>
      <c r="D6" s="7"/>
      <c r="E6" s="43"/>
      <c r="F6" s="43"/>
      <c r="G6" s="43"/>
      <c r="H6" s="12"/>
      <c r="I6" s="38">
        <f>E8*0.33</f>
        <v>0</v>
      </c>
      <c r="J6" s="38">
        <f>E8*8.14</f>
        <v>0</v>
      </c>
      <c r="K6" s="38">
        <f>E8*2.53</f>
        <v>0</v>
      </c>
    </row>
    <row r="7" spans="1:11" ht="13.5">
      <c r="A7" s="152"/>
      <c r="B7" s="7"/>
      <c r="C7" s="7"/>
      <c r="D7" s="7"/>
      <c r="E7" s="39"/>
      <c r="F7" s="39"/>
      <c r="G7" s="39"/>
      <c r="H7" s="11">
        <f>SUM(I7:K7)</f>
        <v>0</v>
      </c>
      <c r="I7" s="40">
        <f>ROUND(I6,0)</f>
        <v>0</v>
      </c>
      <c r="J7" s="40">
        <f>ROUND(J6,0)</f>
        <v>0</v>
      </c>
      <c r="K7" s="40">
        <f>ROUND(K6,0)</f>
        <v>0</v>
      </c>
    </row>
    <row r="8" spans="1:11" ht="13.5">
      <c r="A8" s="152">
        <v>2</v>
      </c>
      <c r="B8" s="291" t="s">
        <v>11</v>
      </c>
      <c r="C8" s="291"/>
      <c r="D8" s="291"/>
      <c r="E8" s="41"/>
      <c r="F8" s="41"/>
      <c r="G8" s="42"/>
      <c r="H8" s="13">
        <f>SUM(I8:K8)</f>
        <v>0</v>
      </c>
      <c r="I8" s="13">
        <f>F8*I7</f>
        <v>0</v>
      </c>
      <c r="J8" s="13">
        <f>+J7*F8</f>
        <v>0</v>
      </c>
      <c r="K8" s="13">
        <f>K7*F8</f>
        <v>0</v>
      </c>
    </row>
    <row r="9" spans="1:11" ht="13.5">
      <c r="A9" s="152"/>
      <c r="B9" s="7"/>
      <c r="C9" s="7"/>
      <c r="D9" s="7"/>
      <c r="E9" s="43"/>
      <c r="F9" s="43"/>
      <c r="G9" s="43"/>
      <c r="H9" s="12"/>
      <c r="I9" s="38">
        <f>E11*0.33</f>
        <v>0</v>
      </c>
      <c r="J9" s="38">
        <f>E11*8.14</f>
        <v>0</v>
      </c>
      <c r="K9" s="38">
        <f>E11*2.53</f>
        <v>0</v>
      </c>
    </row>
    <row r="10" spans="1:11" ht="13.5">
      <c r="A10" s="152"/>
      <c r="B10" s="7"/>
      <c r="C10" s="7"/>
      <c r="D10" s="7"/>
      <c r="E10" s="39"/>
      <c r="F10" s="39"/>
      <c r="G10" s="39"/>
      <c r="H10" s="11">
        <f>SUM(I10:K10)</f>
        <v>0</v>
      </c>
      <c r="I10" s="40">
        <f>ROUND(I9,0)</f>
        <v>0</v>
      </c>
      <c r="J10" s="40">
        <f>ROUND(J9,0)</f>
        <v>0</v>
      </c>
      <c r="K10" s="40">
        <f>ROUND(K9,0)</f>
        <v>0</v>
      </c>
    </row>
    <row r="11" spans="1:11" ht="13.5">
      <c r="A11" s="152">
        <v>3</v>
      </c>
      <c r="B11" s="291" t="s">
        <v>11</v>
      </c>
      <c r="C11" s="291"/>
      <c r="D11" s="291"/>
      <c r="E11" s="41"/>
      <c r="F11" s="41"/>
      <c r="G11" s="42"/>
      <c r="H11" s="13">
        <f>SUM(I11:K11)</f>
        <v>0</v>
      </c>
      <c r="I11" s="13">
        <f>F11*I10</f>
        <v>0</v>
      </c>
      <c r="J11" s="13">
        <f>+J10*F11</f>
        <v>0</v>
      </c>
      <c r="K11" s="13">
        <f>K10*F11</f>
        <v>0</v>
      </c>
    </row>
    <row r="12" spans="1:11" ht="13.5">
      <c r="A12" s="152"/>
      <c r="B12" s="7"/>
      <c r="C12" s="7"/>
      <c r="D12" s="7"/>
      <c r="E12" s="43"/>
      <c r="F12" s="43"/>
      <c r="G12" s="43"/>
      <c r="H12" s="12"/>
      <c r="I12" s="38">
        <f>E14*0.33</f>
        <v>0</v>
      </c>
      <c r="J12" s="38">
        <f>E14*8.14</f>
        <v>0</v>
      </c>
      <c r="K12" s="38">
        <f>E14*2.53</f>
        <v>0</v>
      </c>
    </row>
    <row r="13" spans="1:11" ht="13.5">
      <c r="A13" s="152"/>
      <c r="B13" s="7"/>
      <c r="C13" s="7"/>
      <c r="D13" s="7"/>
      <c r="E13" s="39"/>
      <c r="F13" s="39"/>
      <c r="G13" s="39"/>
      <c r="H13" s="11">
        <f>SUM(I13:K13)</f>
        <v>0</v>
      </c>
      <c r="I13" s="40">
        <f>ROUND(I12,0)</f>
        <v>0</v>
      </c>
      <c r="J13" s="40">
        <f>ROUND(J12,0)</f>
        <v>0</v>
      </c>
      <c r="K13" s="40">
        <f>ROUND(K12,0)</f>
        <v>0</v>
      </c>
    </row>
    <row r="14" spans="1:11" ht="13.5">
      <c r="A14" s="152">
        <v>4</v>
      </c>
      <c r="B14" s="291" t="s">
        <v>11</v>
      </c>
      <c r="C14" s="291"/>
      <c r="D14" s="291"/>
      <c r="E14" s="41"/>
      <c r="F14" s="41"/>
      <c r="G14" s="42"/>
      <c r="H14" s="13">
        <f>SUM(I14:K14)</f>
        <v>0</v>
      </c>
      <c r="I14" s="13">
        <f>F14*I13</f>
        <v>0</v>
      </c>
      <c r="J14" s="13">
        <f>+J13*F14</f>
        <v>0</v>
      </c>
      <c r="K14" s="13">
        <f>K13*F14</f>
        <v>0</v>
      </c>
    </row>
    <row r="15" spans="1:11" ht="13.5">
      <c r="A15" s="152"/>
      <c r="B15" s="7"/>
      <c r="C15" s="7"/>
      <c r="D15" s="7"/>
      <c r="E15" s="43"/>
      <c r="F15" s="43"/>
      <c r="G15" s="43"/>
      <c r="H15" s="12"/>
      <c r="I15" s="38">
        <f>E17*0.33</f>
        <v>0</v>
      </c>
      <c r="J15" s="38">
        <f>E17*8.14</f>
        <v>0</v>
      </c>
      <c r="K15" s="38">
        <f>E17*2.53</f>
        <v>0</v>
      </c>
    </row>
    <row r="16" spans="1:11" ht="13.5">
      <c r="A16" s="152"/>
      <c r="B16" s="7"/>
      <c r="C16" s="7"/>
      <c r="D16" s="7"/>
      <c r="E16" s="39"/>
      <c r="F16" s="39"/>
      <c r="G16" s="39"/>
      <c r="H16" s="11">
        <f>SUM(I16:K16)</f>
        <v>0</v>
      </c>
      <c r="I16" s="40">
        <f>ROUND(I15,0)</f>
        <v>0</v>
      </c>
      <c r="J16" s="40">
        <f>ROUND(J15,0)</f>
        <v>0</v>
      </c>
      <c r="K16" s="40">
        <f>ROUND(K15,0)</f>
        <v>0</v>
      </c>
    </row>
    <row r="17" spans="1:11" ht="13.5">
      <c r="A17" s="152">
        <v>5</v>
      </c>
      <c r="B17" s="291" t="s">
        <v>11</v>
      </c>
      <c r="C17" s="291"/>
      <c r="D17" s="291"/>
      <c r="E17" s="41"/>
      <c r="F17" s="41"/>
      <c r="G17" s="42"/>
      <c r="H17" s="13">
        <f>SUM(I17:K17)</f>
        <v>0</v>
      </c>
      <c r="I17" s="13">
        <f>F17*I16</f>
        <v>0</v>
      </c>
      <c r="J17" s="13">
        <f>+J16*F17</f>
        <v>0</v>
      </c>
      <c r="K17" s="13">
        <f>K16*F17</f>
        <v>0</v>
      </c>
    </row>
    <row r="18" spans="1:11" ht="13.5">
      <c r="A18" s="152"/>
      <c r="B18" s="7"/>
      <c r="C18" s="7"/>
      <c r="D18" s="7"/>
      <c r="E18" s="43"/>
      <c r="F18" s="43"/>
      <c r="G18" s="43"/>
      <c r="H18" s="12"/>
      <c r="I18" s="38">
        <f>E20*0.33</f>
        <v>0</v>
      </c>
      <c r="J18" s="38">
        <f>E20*8.14</f>
        <v>0</v>
      </c>
      <c r="K18" s="38">
        <f>E20*2.53</f>
        <v>0</v>
      </c>
    </row>
    <row r="19" spans="1:11" ht="13.5">
      <c r="A19" s="152"/>
      <c r="B19" s="7"/>
      <c r="C19" s="7"/>
      <c r="D19" s="7"/>
      <c r="E19" s="39"/>
      <c r="F19" s="39"/>
      <c r="G19" s="39"/>
      <c r="H19" s="11">
        <f>SUM(I19:K19)</f>
        <v>0</v>
      </c>
      <c r="I19" s="40">
        <f>ROUND(I18,0)</f>
        <v>0</v>
      </c>
      <c r="J19" s="40">
        <f>ROUND(J18,0)</f>
        <v>0</v>
      </c>
      <c r="K19" s="40">
        <f>ROUND(K18,0)</f>
        <v>0</v>
      </c>
    </row>
    <row r="20" spans="1:11" ht="13.5">
      <c r="A20" s="152">
        <v>6</v>
      </c>
      <c r="B20" s="291" t="s">
        <v>11</v>
      </c>
      <c r="C20" s="291"/>
      <c r="D20" s="291"/>
      <c r="E20" s="41"/>
      <c r="F20" s="41"/>
      <c r="G20" s="42"/>
      <c r="H20" s="13">
        <f>SUM(I20:K20)</f>
        <v>0</v>
      </c>
      <c r="I20" s="13">
        <f>F20*I19</f>
        <v>0</v>
      </c>
      <c r="J20" s="13">
        <f>+J19*F20</f>
        <v>0</v>
      </c>
      <c r="K20" s="13">
        <f>K19*F20</f>
        <v>0</v>
      </c>
    </row>
    <row r="21" spans="1:11" ht="13.5">
      <c r="A21" s="152"/>
      <c r="B21" s="7"/>
      <c r="C21" s="7"/>
      <c r="D21" s="7"/>
      <c r="E21" s="43"/>
      <c r="F21" s="43"/>
      <c r="G21" s="43"/>
      <c r="H21" s="12"/>
      <c r="I21" s="38">
        <f>E23*0.33</f>
        <v>0</v>
      </c>
      <c r="J21" s="38">
        <f>E23*8.14</f>
        <v>0</v>
      </c>
      <c r="K21" s="38">
        <f>E23*2.53</f>
        <v>0</v>
      </c>
    </row>
    <row r="22" spans="1:11" ht="13.5">
      <c r="A22" s="152"/>
      <c r="B22" s="7"/>
      <c r="C22" s="7"/>
      <c r="D22" s="7"/>
      <c r="E22" s="39"/>
      <c r="F22" s="39"/>
      <c r="G22" s="39"/>
      <c r="H22" s="11">
        <f>SUM(I22:K22)</f>
        <v>0</v>
      </c>
      <c r="I22" s="40">
        <f>ROUND(I21,0)</f>
        <v>0</v>
      </c>
      <c r="J22" s="40">
        <f>ROUND(J21,0)</f>
        <v>0</v>
      </c>
      <c r="K22" s="40">
        <f>ROUND(K21,0)</f>
        <v>0</v>
      </c>
    </row>
    <row r="23" spans="1:11" ht="13.5">
      <c r="A23" s="152">
        <v>7</v>
      </c>
      <c r="B23" s="291" t="s">
        <v>11</v>
      </c>
      <c r="C23" s="291"/>
      <c r="D23" s="291"/>
      <c r="E23" s="41"/>
      <c r="F23" s="41"/>
      <c r="G23" s="42"/>
      <c r="H23" s="13">
        <f>SUM(I23:K23)</f>
        <v>0</v>
      </c>
      <c r="I23" s="13">
        <f>F23*I22</f>
        <v>0</v>
      </c>
      <c r="J23" s="13">
        <f>+J22*F23</f>
        <v>0</v>
      </c>
      <c r="K23" s="13">
        <f>K22*F23</f>
        <v>0</v>
      </c>
    </row>
    <row r="24" spans="1:11" ht="13.5">
      <c r="A24" s="152"/>
      <c r="B24" s="7"/>
      <c r="C24" s="7"/>
      <c r="D24" s="7"/>
      <c r="E24" s="43"/>
      <c r="F24" s="43"/>
      <c r="G24" s="43"/>
      <c r="H24" s="12"/>
      <c r="I24" s="38">
        <f>E26*0.33</f>
        <v>0</v>
      </c>
      <c r="J24" s="38">
        <f>E26*8.14</f>
        <v>0</v>
      </c>
      <c r="K24" s="38">
        <f>E26*2.53</f>
        <v>0</v>
      </c>
    </row>
    <row r="25" spans="1:11" ht="13.5">
      <c r="A25" s="152"/>
      <c r="B25" s="7"/>
      <c r="C25" s="7"/>
      <c r="D25" s="7"/>
      <c r="E25" s="39"/>
      <c r="F25" s="39"/>
      <c r="G25" s="39"/>
      <c r="H25" s="11">
        <f>SUM(I25:K25)</f>
        <v>0</v>
      </c>
      <c r="I25" s="40">
        <f>ROUND(I24,0)</f>
        <v>0</v>
      </c>
      <c r="J25" s="40">
        <f>ROUND(J24,0)</f>
        <v>0</v>
      </c>
      <c r="K25" s="40">
        <f>ROUND(K24,0)</f>
        <v>0</v>
      </c>
    </row>
    <row r="26" spans="1:11" ht="13.5">
      <c r="A26" s="152">
        <v>8</v>
      </c>
      <c r="B26" s="291" t="s">
        <v>11</v>
      </c>
      <c r="C26" s="291"/>
      <c r="D26" s="291"/>
      <c r="E26" s="41"/>
      <c r="F26" s="41"/>
      <c r="G26" s="42"/>
      <c r="H26" s="13">
        <f>SUM(I26:K26)</f>
        <v>0</v>
      </c>
      <c r="I26" s="13">
        <f>F26*I25</f>
        <v>0</v>
      </c>
      <c r="J26" s="13">
        <f>+J25*F26</f>
        <v>0</v>
      </c>
      <c r="K26" s="13">
        <f>K25*F26</f>
        <v>0</v>
      </c>
    </row>
    <row r="27" spans="1:11" ht="13.5">
      <c r="A27" s="152"/>
      <c r="B27" s="7"/>
      <c r="C27" s="7"/>
      <c r="D27" s="7"/>
      <c r="E27" s="43"/>
      <c r="F27" s="43"/>
      <c r="G27" s="43"/>
      <c r="H27" s="12"/>
      <c r="I27" s="38">
        <f>E29*0.33</f>
        <v>0</v>
      </c>
      <c r="J27" s="38">
        <f>E29*8.14</f>
        <v>0</v>
      </c>
      <c r="K27" s="38">
        <f>E29*2.53</f>
        <v>0</v>
      </c>
    </row>
    <row r="28" spans="1:11" ht="13.5">
      <c r="A28" s="152"/>
      <c r="B28" s="7"/>
      <c r="C28" s="7"/>
      <c r="D28" s="7"/>
      <c r="E28" s="39"/>
      <c r="F28" s="39"/>
      <c r="G28" s="39"/>
      <c r="H28" s="11">
        <f>SUM(I28:K28)</f>
        <v>0</v>
      </c>
      <c r="I28" s="40">
        <f>ROUND(I27,0)</f>
        <v>0</v>
      </c>
      <c r="J28" s="40">
        <f>ROUND(J27,0)</f>
        <v>0</v>
      </c>
      <c r="K28" s="40">
        <f>ROUND(K27,0)</f>
        <v>0</v>
      </c>
    </row>
    <row r="29" spans="1:11" ht="13.5">
      <c r="A29" s="152">
        <v>9</v>
      </c>
      <c r="B29" s="291" t="s">
        <v>11</v>
      </c>
      <c r="C29" s="291"/>
      <c r="D29" s="291"/>
      <c r="E29" s="41"/>
      <c r="F29" s="41"/>
      <c r="G29" s="42"/>
      <c r="H29" s="13">
        <f>SUM(I29:K29)</f>
        <v>0</v>
      </c>
      <c r="I29" s="13">
        <f>F29*I28</f>
        <v>0</v>
      </c>
      <c r="J29" s="13">
        <f>+J28*F29</f>
        <v>0</v>
      </c>
      <c r="K29" s="13">
        <f>K28*F29</f>
        <v>0</v>
      </c>
    </row>
    <row r="30" spans="1:11" ht="13.5">
      <c r="A30" s="152"/>
      <c r="B30" s="7"/>
      <c r="C30" s="7"/>
      <c r="D30" s="7"/>
      <c r="E30" s="43"/>
      <c r="F30" s="43"/>
      <c r="G30" s="43"/>
      <c r="H30" s="12"/>
      <c r="I30" s="38">
        <f>E32*0.33</f>
        <v>0</v>
      </c>
      <c r="J30" s="38">
        <f>E32*8.14</f>
        <v>0</v>
      </c>
      <c r="K30" s="38">
        <f>E32*2.53</f>
        <v>0</v>
      </c>
    </row>
    <row r="31" spans="1:11" ht="13.5">
      <c r="A31" s="152"/>
      <c r="B31" s="7"/>
      <c r="C31" s="7"/>
      <c r="D31" s="7"/>
      <c r="E31" s="39"/>
      <c r="F31" s="39"/>
      <c r="G31" s="39"/>
      <c r="H31" s="11">
        <f>SUM(I31:K31)</f>
        <v>0</v>
      </c>
      <c r="I31" s="40">
        <f>ROUND(I30,0)</f>
        <v>0</v>
      </c>
      <c r="J31" s="40">
        <f>ROUND(J30,0)</f>
        <v>0</v>
      </c>
      <c r="K31" s="40">
        <f>ROUND(K30,0)</f>
        <v>0</v>
      </c>
    </row>
    <row r="32" spans="1:11" ht="13.5">
      <c r="A32" s="152">
        <v>10</v>
      </c>
      <c r="B32" s="291" t="s">
        <v>11</v>
      </c>
      <c r="C32" s="291"/>
      <c r="D32" s="291"/>
      <c r="E32" s="41"/>
      <c r="F32" s="41"/>
      <c r="G32" s="42"/>
      <c r="H32" s="13">
        <f>SUM(I32:K32)</f>
        <v>0</v>
      </c>
      <c r="I32" s="13">
        <f>F32*I31</f>
        <v>0</v>
      </c>
      <c r="J32" s="13">
        <f>+J31*F32</f>
        <v>0</v>
      </c>
      <c r="K32" s="13">
        <f>K31*F32</f>
        <v>0</v>
      </c>
    </row>
    <row r="33" spans="1:11" ht="13.5">
      <c r="A33" s="152"/>
      <c r="B33" s="7"/>
      <c r="C33" s="7"/>
      <c r="D33" s="7"/>
      <c r="E33" s="43"/>
      <c r="F33" s="43"/>
      <c r="G33" s="43"/>
      <c r="H33" s="12"/>
      <c r="I33" s="38">
        <f>E35*0.33</f>
        <v>0</v>
      </c>
      <c r="J33" s="38">
        <f>E35*8.14</f>
        <v>0</v>
      </c>
      <c r="K33" s="38">
        <f>E35*2.53</f>
        <v>0</v>
      </c>
    </row>
    <row r="34" spans="1:11" ht="13.5">
      <c r="A34" s="152"/>
      <c r="B34" s="7"/>
      <c r="C34" s="7"/>
      <c r="D34" s="7"/>
      <c r="E34" s="39"/>
      <c r="F34" s="39"/>
      <c r="G34" s="39"/>
      <c r="H34" s="11">
        <f>SUM(I34:K34)</f>
        <v>0</v>
      </c>
      <c r="I34" s="40">
        <f>ROUND(I33,0)</f>
        <v>0</v>
      </c>
      <c r="J34" s="40">
        <f>ROUND(J33,0)</f>
        <v>0</v>
      </c>
      <c r="K34" s="40">
        <f>ROUND(K33,0)</f>
        <v>0</v>
      </c>
    </row>
    <row r="35" spans="1:11" ht="13.5">
      <c r="A35" s="152">
        <v>11</v>
      </c>
      <c r="B35" s="291" t="s">
        <v>11</v>
      </c>
      <c r="C35" s="291"/>
      <c r="D35" s="291"/>
      <c r="E35" s="41"/>
      <c r="F35" s="41"/>
      <c r="G35" s="42"/>
      <c r="H35" s="13">
        <f>SUM(I35:K35)</f>
        <v>0</v>
      </c>
      <c r="I35" s="13">
        <f>F35*I34</f>
        <v>0</v>
      </c>
      <c r="J35" s="13">
        <f>+J34*F35</f>
        <v>0</v>
      </c>
      <c r="K35" s="13">
        <f>K34*F35</f>
        <v>0</v>
      </c>
    </row>
    <row r="36" spans="1:11" ht="13.5">
      <c r="A36" s="152"/>
      <c r="B36" s="7"/>
      <c r="C36" s="7"/>
      <c r="D36" s="7"/>
      <c r="E36" s="43"/>
      <c r="F36" s="43"/>
      <c r="G36" s="43"/>
      <c r="H36" s="12"/>
      <c r="I36" s="38">
        <f>E38*0.33</f>
        <v>0</v>
      </c>
      <c r="J36" s="38">
        <f>E38*8.14</f>
        <v>0</v>
      </c>
      <c r="K36" s="38">
        <f>E38*2.53</f>
        <v>0</v>
      </c>
    </row>
    <row r="37" spans="1:11" ht="13.5">
      <c r="A37" s="152"/>
      <c r="B37" s="7"/>
      <c r="C37" s="7"/>
      <c r="D37" s="7"/>
      <c r="E37" s="39"/>
      <c r="F37" s="39"/>
      <c r="G37" s="39"/>
      <c r="H37" s="11">
        <f>SUM(I37:K37)</f>
        <v>0</v>
      </c>
      <c r="I37" s="40">
        <f>ROUND(I36,0)</f>
        <v>0</v>
      </c>
      <c r="J37" s="40">
        <f>ROUND(J36,0)</f>
        <v>0</v>
      </c>
      <c r="K37" s="40">
        <f>ROUND(K36,0)</f>
        <v>0</v>
      </c>
    </row>
    <row r="38" spans="1:11" ht="13.5">
      <c r="A38" s="152">
        <v>12</v>
      </c>
      <c r="B38" s="291" t="s">
        <v>11</v>
      </c>
      <c r="C38" s="291"/>
      <c r="D38" s="291"/>
      <c r="E38" s="41"/>
      <c r="F38" s="41"/>
      <c r="G38" s="42"/>
      <c r="H38" s="13">
        <f>SUM(I38:K38)</f>
        <v>0</v>
      </c>
      <c r="I38" s="13">
        <f>F38*I37</f>
        <v>0</v>
      </c>
      <c r="J38" s="13">
        <f>+J37*F38</f>
        <v>0</v>
      </c>
      <c r="K38" s="13">
        <f>K37*F38</f>
        <v>0</v>
      </c>
    </row>
    <row r="39" spans="1:11" ht="13.5">
      <c r="A39" s="152"/>
      <c r="B39" s="7"/>
      <c r="C39" s="7"/>
      <c r="D39" s="7"/>
      <c r="E39" s="43"/>
      <c r="F39" s="43"/>
      <c r="G39" s="43"/>
      <c r="H39" s="12"/>
      <c r="I39" s="38">
        <f>E41*0.33</f>
        <v>0</v>
      </c>
      <c r="J39" s="38">
        <f>E41*8.14</f>
        <v>0</v>
      </c>
      <c r="K39" s="38">
        <f>E41*2.53</f>
        <v>0</v>
      </c>
    </row>
    <row r="40" spans="1:11" ht="13.5">
      <c r="A40" s="152"/>
      <c r="B40" s="7"/>
      <c r="C40" s="7"/>
      <c r="D40" s="7"/>
      <c r="E40" s="39"/>
      <c r="F40" s="39"/>
      <c r="G40" s="39"/>
      <c r="H40" s="11">
        <f>SUM(I40:K40)</f>
        <v>0</v>
      </c>
      <c r="I40" s="40">
        <f>ROUND(I39,0)</f>
        <v>0</v>
      </c>
      <c r="J40" s="40">
        <f>ROUND(J39,0)</f>
        <v>0</v>
      </c>
      <c r="K40" s="40">
        <f>ROUND(K39,0)</f>
        <v>0</v>
      </c>
    </row>
    <row r="41" spans="1:11" ht="13.5">
      <c r="A41" s="152">
        <v>13</v>
      </c>
      <c r="B41" s="291" t="s">
        <v>11</v>
      </c>
      <c r="C41" s="291"/>
      <c r="D41" s="291"/>
      <c r="E41" s="41"/>
      <c r="F41" s="41"/>
      <c r="G41" s="42"/>
      <c r="H41" s="13">
        <f>SUM(I41:K41)</f>
        <v>0</v>
      </c>
      <c r="I41" s="13">
        <f>F41*I40</f>
        <v>0</v>
      </c>
      <c r="J41" s="13">
        <f>+J40*F41</f>
        <v>0</v>
      </c>
      <c r="K41" s="13">
        <f>K40*F41</f>
        <v>0</v>
      </c>
    </row>
    <row r="42" spans="1:11" ht="13.5">
      <c r="A42" s="152"/>
      <c r="B42" s="7"/>
      <c r="C42" s="7"/>
      <c r="D42" s="7"/>
      <c r="E42" s="43"/>
      <c r="F42" s="43"/>
      <c r="G42" s="43"/>
      <c r="H42" s="12"/>
      <c r="I42" s="38">
        <f>E44*0.33</f>
        <v>0</v>
      </c>
      <c r="J42" s="38">
        <f>E44*8.14</f>
        <v>0</v>
      </c>
      <c r="K42" s="38">
        <f>E44*2.53</f>
        <v>0</v>
      </c>
    </row>
    <row r="43" spans="1:11" ht="13.5">
      <c r="A43" s="152"/>
      <c r="B43" s="7"/>
      <c r="C43" s="7"/>
      <c r="D43" s="7"/>
      <c r="E43" s="39"/>
      <c r="F43" s="39"/>
      <c r="G43" s="39"/>
      <c r="H43" s="11">
        <f>SUM(I43:K43)</f>
        <v>0</v>
      </c>
      <c r="I43" s="40">
        <f>ROUND(I42,0)</f>
        <v>0</v>
      </c>
      <c r="J43" s="40">
        <f>ROUND(J42,0)</f>
        <v>0</v>
      </c>
      <c r="K43" s="40">
        <f>ROUND(K42,0)</f>
        <v>0</v>
      </c>
    </row>
    <row r="44" spans="1:11" ht="13.5">
      <c r="A44" s="152">
        <v>14</v>
      </c>
      <c r="B44" s="291" t="s">
        <v>11</v>
      </c>
      <c r="C44" s="291"/>
      <c r="D44" s="291"/>
      <c r="E44" s="41"/>
      <c r="F44" s="41"/>
      <c r="G44" s="42"/>
      <c r="H44" s="13">
        <f>SUM(I44:K44)</f>
        <v>0</v>
      </c>
      <c r="I44" s="13">
        <f>F44*I43</f>
        <v>0</v>
      </c>
      <c r="J44" s="13">
        <f>+J43*F44</f>
        <v>0</v>
      </c>
      <c r="K44" s="13">
        <f>K43*F44</f>
        <v>0</v>
      </c>
    </row>
    <row r="45" spans="1:11" ht="13.5">
      <c r="A45" s="152"/>
      <c r="B45" s="7"/>
      <c r="C45" s="7"/>
      <c r="D45" s="7"/>
      <c r="E45" s="43"/>
      <c r="F45" s="43"/>
      <c r="G45" s="43"/>
      <c r="H45" s="12"/>
      <c r="I45" s="38">
        <f>E47*0.33</f>
        <v>0</v>
      </c>
      <c r="J45" s="38">
        <f>E47*8.14</f>
        <v>0</v>
      </c>
      <c r="K45" s="38">
        <f>E47*2.53</f>
        <v>0</v>
      </c>
    </row>
    <row r="46" spans="1:11" ht="13.5">
      <c r="A46" s="152"/>
      <c r="B46" s="7"/>
      <c r="C46" s="7"/>
      <c r="D46" s="7"/>
      <c r="E46" s="39"/>
      <c r="F46" s="39"/>
      <c r="G46" s="39"/>
      <c r="H46" s="11">
        <f>SUM(I46:K46)</f>
        <v>0</v>
      </c>
      <c r="I46" s="40">
        <f>ROUND(I45,0)</f>
        <v>0</v>
      </c>
      <c r="J46" s="40">
        <f>ROUND(J45,0)</f>
        <v>0</v>
      </c>
      <c r="K46" s="40">
        <f>ROUND(K45,0)</f>
        <v>0</v>
      </c>
    </row>
    <row r="47" spans="1:11" ht="13.5">
      <c r="A47" s="152">
        <v>15</v>
      </c>
      <c r="B47" s="291" t="s">
        <v>11</v>
      </c>
      <c r="C47" s="291"/>
      <c r="D47" s="291"/>
      <c r="E47" s="41"/>
      <c r="F47" s="41"/>
      <c r="G47" s="42"/>
      <c r="H47" s="13">
        <f>SUM(I47:K47)</f>
        <v>0</v>
      </c>
      <c r="I47" s="13">
        <f>F47*I46</f>
        <v>0</v>
      </c>
      <c r="J47" s="13">
        <f>+J46*F47</f>
        <v>0</v>
      </c>
      <c r="K47" s="13">
        <f>K46*F47</f>
        <v>0</v>
      </c>
    </row>
    <row r="48" spans="1:11" ht="13.5">
      <c r="A48" s="152"/>
      <c r="B48" s="7"/>
      <c r="C48" s="7"/>
      <c r="D48" s="7"/>
      <c r="E48" s="43"/>
      <c r="F48" s="43"/>
      <c r="G48" s="43"/>
      <c r="H48" s="12"/>
      <c r="I48" s="38">
        <f>E50*0.33</f>
        <v>0</v>
      </c>
      <c r="J48" s="38">
        <f>E50*8.14</f>
        <v>0</v>
      </c>
      <c r="K48" s="38">
        <f>E50*2.53</f>
        <v>0</v>
      </c>
    </row>
    <row r="49" spans="1:11" ht="13.5">
      <c r="A49" s="152"/>
      <c r="B49" s="7"/>
      <c r="C49" s="7"/>
      <c r="D49" s="7"/>
      <c r="E49" s="39"/>
      <c r="F49" s="39"/>
      <c r="G49" s="39"/>
      <c r="H49" s="11">
        <f>SUM(I49:K49)</f>
        <v>0</v>
      </c>
      <c r="I49" s="40">
        <f>ROUND(I48,0)</f>
        <v>0</v>
      </c>
      <c r="J49" s="40">
        <f>ROUND(J48,0)</f>
        <v>0</v>
      </c>
      <c r="K49" s="40">
        <f>ROUND(K48,0)</f>
        <v>0</v>
      </c>
    </row>
    <row r="50" spans="1:11" ht="13.5">
      <c r="A50" s="152">
        <v>16</v>
      </c>
      <c r="B50" s="291" t="s">
        <v>11</v>
      </c>
      <c r="C50" s="291"/>
      <c r="D50" s="291"/>
      <c r="E50" s="41"/>
      <c r="F50" s="41"/>
      <c r="G50" s="42"/>
      <c r="H50" s="13">
        <f>SUM(I50:K50)</f>
        <v>0</v>
      </c>
      <c r="I50" s="13">
        <f>F50*I49</f>
        <v>0</v>
      </c>
      <c r="J50" s="13">
        <f>+J49*F50</f>
        <v>0</v>
      </c>
      <c r="K50" s="13">
        <f>K49*F50</f>
        <v>0</v>
      </c>
    </row>
    <row r="51" spans="1:11" ht="13.5">
      <c r="A51" s="152"/>
      <c r="B51" s="7"/>
      <c r="C51" s="7"/>
      <c r="D51" s="7"/>
      <c r="E51" s="43"/>
      <c r="F51" s="43"/>
      <c r="G51" s="43"/>
      <c r="H51" s="12"/>
      <c r="I51" s="38">
        <f>E53*0.33</f>
        <v>0</v>
      </c>
      <c r="J51" s="38">
        <f>E53*8.14</f>
        <v>0</v>
      </c>
      <c r="K51" s="38">
        <f>E53*2.53</f>
        <v>0</v>
      </c>
    </row>
    <row r="52" spans="1:11" ht="13.5">
      <c r="A52" s="152"/>
      <c r="B52" s="7"/>
      <c r="C52" s="7"/>
      <c r="D52" s="7"/>
      <c r="E52" s="39"/>
      <c r="F52" s="39"/>
      <c r="G52" s="39"/>
      <c r="H52" s="11">
        <f>SUM(I52:K52)</f>
        <v>0</v>
      </c>
      <c r="I52" s="40">
        <f>ROUND(I51,0)</f>
        <v>0</v>
      </c>
      <c r="J52" s="40">
        <f>ROUND(J51,0)</f>
        <v>0</v>
      </c>
      <c r="K52" s="40">
        <f>ROUND(K51,0)</f>
        <v>0</v>
      </c>
    </row>
    <row r="53" spans="1:11" ht="13.5">
      <c r="A53" s="152">
        <v>17</v>
      </c>
      <c r="B53" s="291" t="s">
        <v>11</v>
      </c>
      <c r="C53" s="291"/>
      <c r="D53" s="291"/>
      <c r="E53" s="41"/>
      <c r="F53" s="41"/>
      <c r="G53" s="42"/>
      <c r="H53" s="13">
        <f>SUM(I53:K53)</f>
        <v>0</v>
      </c>
      <c r="I53" s="13">
        <f>F53*I52</f>
        <v>0</v>
      </c>
      <c r="J53" s="13">
        <f>+J52*F53</f>
        <v>0</v>
      </c>
      <c r="K53" s="13">
        <f>K52*F53</f>
        <v>0</v>
      </c>
    </row>
    <row r="54" spans="1:11" ht="13.5">
      <c r="A54" s="152"/>
      <c r="B54" s="7"/>
      <c r="C54" s="7"/>
      <c r="D54" s="7"/>
      <c r="E54" s="43"/>
      <c r="F54" s="43"/>
      <c r="G54" s="43"/>
      <c r="H54" s="12"/>
      <c r="I54" s="38">
        <f>E56*0.33</f>
        <v>0</v>
      </c>
      <c r="J54" s="38">
        <f>E56*8.14</f>
        <v>0</v>
      </c>
      <c r="K54" s="38">
        <f>E56*2.53</f>
        <v>0</v>
      </c>
    </row>
    <row r="55" spans="1:11" ht="13.5">
      <c r="A55" s="152"/>
      <c r="B55" s="7"/>
      <c r="C55" s="7"/>
      <c r="D55" s="7"/>
      <c r="E55" s="39"/>
      <c r="F55" s="39"/>
      <c r="G55" s="39"/>
      <c r="H55" s="11">
        <f>SUM(I55:K55)</f>
        <v>0</v>
      </c>
      <c r="I55" s="40">
        <f>ROUND(I54,0)</f>
        <v>0</v>
      </c>
      <c r="J55" s="40">
        <f>ROUND(J54,0)</f>
        <v>0</v>
      </c>
      <c r="K55" s="40">
        <f>ROUND(K54,0)</f>
        <v>0</v>
      </c>
    </row>
    <row r="56" spans="1:11" ht="13.5">
      <c r="A56" s="152">
        <v>18</v>
      </c>
      <c r="B56" s="291" t="s">
        <v>11</v>
      </c>
      <c r="C56" s="291"/>
      <c r="D56" s="291"/>
      <c r="E56" s="41"/>
      <c r="F56" s="41"/>
      <c r="G56" s="42"/>
      <c r="H56" s="13">
        <f>SUM(I56:K56)</f>
        <v>0</v>
      </c>
      <c r="I56" s="13">
        <f>F56*I55</f>
        <v>0</v>
      </c>
      <c r="J56" s="13">
        <f>+J55*F56</f>
        <v>0</v>
      </c>
      <c r="K56" s="13">
        <f>K55*F56</f>
        <v>0</v>
      </c>
    </row>
    <row r="57" spans="1:11" ht="13.5">
      <c r="A57" s="152"/>
      <c r="B57" s="7"/>
      <c r="C57" s="7"/>
      <c r="D57" s="7"/>
      <c r="E57" s="43"/>
      <c r="F57" s="43"/>
      <c r="G57" s="43"/>
      <c r="H57" s="12"/>
      <c r="I57" s="38">
        <f>E59*0.33</f>
        <v>0</v>
      </c>
      <c r="J57" s="38">
        <f>E59*8.14</f>
        <v>0</v>
      </c>
      <c r="K57" s="38">
        <f>E59*2.53</f>
        <v>0</v>
      </c>
    </row>
    <row r="58" spans="1:11" ht="13.5">
      <c r="A58" s="152"/>
      <c r="B58" s="7"/>
      <c r="C58" s="7"/>
      <c r="D58" s="7"/>
      <c r="E58" s="39"/>
      <c r="F58" s="39"/>
      <c r="G58" s="39"/>
      <c r="H58" s="11">
        <f>SUM(I58:K58)</f>
        <v>0</v>
      </c>
      <c r="I58" s="40">
        <f>ROUND(I57,0)</f>
        <v>0</v>
      </c>
      <c r="J58" s="40">
        <f>ROUND(J57,0)</f>
        <v>0</v>
      </c>
      <c r="K58" s="40">
        <f>ROUND(K57,0)</f>
        <v>0</v>
      </c>
    </row>
    <row r="59" spans="1:11" ht="13.5">
      <c r="A59" s="152">
        <v>19</v>
      </c>
      <c r="B59" s="291" t="s">
        <v>11</v>
      </c>
      <c r="C59" s="291"/>
      <c r="D59" s="291"/>
      <c r="E59" s="41"/>
      <c r="F59" s="41"/>
      <c r="G59" s="42"/>
      <c r="H59" s="13">
        <f>SUM(I59:K59)</f>
        <v>0</v>
      </c>
      <c r="I59" s="13">
        <f>F59*I58</f>
        <v>0</v>
      </c>
      <c r="J59" s="13">
        <f>+J58*F59</f>
        <v>0</v>
      </c>
      <c r="K59" s="13">
        <f>K58*F59</f>
        <v>0</v>
      </c>
    </row>
    <row r="60" spans="1:11" ht="13.5">
      <c r="A60" s="152"/>
      <c r="B60" s="7"/>
      <c r="C60" s="7"/>
      <c r="D60" s="7"/>
      <c r="E60" s="43"/>
      <c r="F60" s="43"/>
      <c r="G60" s="43"/>
      <c r="H60" s="12"/>
      <c r="I60" s="38">
        <f>E62*0.33</f>
        <v>0</v>
      </c>
      <c r="J60" s="38">
        <f>E62*8.14</f>
        <v>0</v>
      </c>
      <c r="K60" s="38">
        <f>E62*2.53</f>
        <v>0</v>
      </c>
    </row>
    <row r="61" spans="1:11" ht="13.5">
      <c r="A61" s="152"/>
      <c r="B61" s="7"/>
      <c r="C61" s="7"/>
      <c r="D61" s="7"/>
      <c r="E61" s="39"/>
      <c r="F61" s="39"/>
      <c r="G61" s="39"/>
      <c r="H61" s="11">
        <f>SUM(I61:K61)</f>
        <v>0</v>
      </c>
      <c r="I61" s="40">
        <f>ROUND(I60,0)</f>
        <v>0</v>
      </c>
      <c r="J61" s="40">
        <f>ROUND(J60,0)</f>
        <v>0</v>
      </c>
      <c r="K61" s="40">
        <f>ROUND(K60,0)</f>
        <v>0</v>
      </c>
    </row>
    <row r="62" spans="1:11" ht="13.5">
      <c r="A62" s="152">
        <v>20</v>
      </c>
      <c r="B62" s="291" t="s">
        <v>11</v>
      </c>
      <c r="C62" s="291"/>
      <c r="D62" s="291"/>
      <c r="E62" s="41"/>
      <c r="F62" s="41"/>
      <c r="G62" s="42"/>
      <c r="H62" s="13">
        <f>SUM(I62:K62)</f>
        <v>0</v>
      </c>
      <c r="I62" s="13">
        <f>F62*I61</f>
        <v>0</v>
      </c>
      <c r="J62" s="13">
        <f>+J61*F62</f>
        <v>0</v>
      </c>
      <c r="K62" s="13">
        <f>K61*F62</f>
        <v>0</v>
      </c>
    </row>
    <row r="63" spans="1:11" ht="13.5">
      <c r="A63" s="152"/>
      <c r="B63" s="7"/>
      <c r="C63" s="7"/>
      <c r="D63" s="7"/>
      <c r="E63" s="43"/>
      <c r="F63" s="43"/>
      <c r="G63" s="43"/>
      <c r="H63" s="12"/>
      <c r="I63" s="38">
        <f>E65*0.33</f>
        <v>0</v>
      </c>
      <c r="J63" s="38">
        <f>E65*8.14</f>
        <v>0</v>
      </c>
      <c r="K63" s="38">
        <f>E65*2.53</f>
        <v>0</v>
      </c>
    </row>
    <row r="64" spans="1:11" ht="13.5">
      <c r="A64" s="152"/>
      <c r="B64" s="7"/>
      <c r="C64" s="7"/>
      <c r="D64" s="7"/>
      <c r="E64" s="39"/>
      <c r="F64" s="39"/>
      <c r="G64" s="39"/>
      <c r="H64" s="11">
        <f>SUM(I64:K64)</f>
        <v>0</v>
      </c>
      <c r="I64" s="40">
        <f>ROUND(I63,0)</f>
        <v>0</v>
      </c>
      <c r="J64" s="40">
        <f>ROUND(J63,0)</f>
        <v>0</v>
      </c>
      <c r="K64" s="40">
        <f>ROUND(K63,0)</f>
        <v>0</v>
      </c>
    </row>
    <row r="65" spans="1:11" ht="13.5">
      <c r="A65" s="152">
        <v>21</v>
      </c>
      <c r="B65" s="291" t="s">
        <v>11</v>
      </c>
      <c r="C65" s="291"/>
      <c r="D65" s="291"/>
      <c r="E65" s="41"/>
      <c r="F65" s="41"/>
      <c r="G65" s="42"/>
      <c r="H65" s="13">
        <f>SUM(I65:K65)</f>
        <v>0</v>
      </c>
      <c r="I65" s="13">
        <f>F65*I64</f>
        <v>0</v>
      </c>
      <c r="J65" s="13">
        <f>+J64*F65</f>
        <v>0</v>
      </c>
      <c r="K65" s="13">
        <f>K64*F65</f>
        <v>0</v>
      </c>
    </row>
    <row r="66" spans="1:11" ht="13.5">
      <c r="A66" s="152"/>
      <c r="B66" s="7"/>
      <c r="C66" s="7"/>
      <c r="D66" s="7"/>
      <c r="E66" s="43"/>
      <c r="F66" s="43"/>
      <c r="G66" s="43"/>
      <c r="H66" s="12"/>
      <c r="I66" s="38">
        <f>E68*0.33</f>
        <v>0</v>
      </c>
      <c r="J66" s="38">
        <f>E68*8.14</f>
        <v>0</v>
      </c>
      <c r="K66" s="38">
        <f>E68*2.53</f>
        <v>0</v>
      </c>
    </row>
    <row r="67" spans="1:11" ht="13.5">
      <c r="A67" s="152"/>
      <c r="B67" s="7"/>
      <c r="C67" s="7"/>
      <c r="D67" s="7"/>
      <c r="E67" s="39"/>
      <c r="F67" s="39"/>
      <c r="G67" s="39"/>
      <c r="H67" s="11">
        <f>SUM(I67:K67)</f>
        <v>0</v>
      </c>
      <c r="I67" s="40">
        <f>ROUND(I66,0)</f>
        <v>0</v>
      </c>
      <c r="J67" s="40">
        <f>ROUND(J66,0)</f>
        <v>0</v>
      </c>
      <c r="K67" s="40">
        <f>ROUND(K66,0)</f>
        <v>0</v>
      </c>
    </row>
    <row r="68" spans="1:11" ht="13.5">
      <c r="A68" s="152">
        <v>22</v>
      </c>
      <c r="B68" s="291" t="s">
        <v>11</v>
      </c>
      <c r="C68" s="291"/>
      <c r="D68" s="291"/>
      <c r="E68" s="41"/>
      <c r="F68" s="41"/>
      <c r="G68" s="42"/>
      <c r="H68" s="13">
        <f>SUM(I68:K68)</f>
        <v>0</v>
      </c>
      <c r="I68" s="13">
        <f>F68*I67</f>
        <v>0</v>
      </c>
      <c r="J68" s="13">
        <f>+J67*F68</f>
        <v>0</v>
      </c>
      <c r="K68" s="13">
        <f>K67*F68</f>
        <v>0</v>
      </c>
    </row>
    <row r="69" spans="1:11" ht="13.5">
      <c r="A69" s="152"/>
      <c r="B69" s="7"/>
      <c r="C69" s="7"/>
      <c r="D69" s="7"/>
      <c r="E69" s="43"/>
      <c r="F69" s="43"/>
      <c r="G69" s="43"/>
      <c r="H69" s="12"/>
      <c r="I69" s="38">
        <f>E71*0.33</f>
        <v>0</v>
      </c>
      <c r="J69" s="38">
        <f>E71*8.14</f>
        <v>0</v>
      </c>
      <c r="K69" s="38">
        <f>E71*2.53</f>
        <v>0</v>
      </c>
    </row>
    <row r="70" spans="1:11" ht="13.5">
      <c r="A70" s="152"/>
      <c r="B70" s="7"/>
      <c r="C70" s="7"/>
      <c r="D70" s="7"/>
      <c r="E70" s="39"/>
      <c r="F70" s="39"/>
      <c r="G70" s="39"/>
      <c r="H70" s="11">
        <f>SUM(I70:K70)</f>
        <v>0</v>
      </c>
      <c r="I70" s="40">
        <f>ROUND(I69,0)</f>
        <v>0</v>
      </c>
      <c r="J70" s="40">
        <f>ROUND(J69,0)</f>
        <v>0</v>
      </c>
      <c r="K70" s="40">
        <f>ROUND(K69,0)</f>
        <v>0</v>
      </c>
    </row>
    <row r="71" spans="1:11" ht="13.5">
      <c r="A71" s="152">
        <v>23</v>
      </c>
      <c r="B71" s="291" t="s">
        <v>11</v>
      </c>
      <c r="C71" s="291"/>
      <c r="D71" s="291"/>
      <c r="E71" s="41"/>
      <c r="F71" s="41"/>
      <c r="G71" s="42"/>
      <c r="H71" s="13">
        <f>SUM(I71:K71)</f>
        <v>0</v>
      </c>
      <c r="I71" s="13">
        <f>F71*I70</f>
        <v>0</v>
      </c>
      <c r="J71" s="13">
        <f>+J70*F71</f>
        <v>0</v>
      </c>
      <c r="K71" s="13">
        <f>K70*F71</f>
        <v>0</v>
      </c>
    </row>
    <row r="72" spans="1:11" ht="13.5">
      <c r="A72" s="152"/>
      <c r="B72" s="7"/>
      <c r="C72" s="7"/>
      <c r="D72" s="7"/>
      <c r="E72" s="43"/>
      <c r="F72" s="43"/>
      <c r="G72" s="43"/>
      <c r="H72" s="12"/>
      <c r="I72" s="38">
        <f>E74*0.33</f>
        <v>0</v>
      </c>
      <c r="J72" s="38">
        <f>E74*8.14</f>
        <v>0</v>
      </c>
      <c r="K72" s="38">
        <f>E74*2.53</f>
        <v>0</v>
      </c>
    </row>
    <row r="73" spans="1:11" ht="13.5">
      <c r="A73" s="152"/>
      <c r="B73" s="7"/>
      <c r="C73" s="7"/>
      <c r="D73" s="7"/>
      <c r="E73" s="39"/>
      <c r="F73" s="39"/>
      <c r="G73" s="39"/>
      <c r="H73" s="11">
        <f>SUM(I73:K73)</f>
        <v>0</v>
      </c>
      <c r="I73" s="40">
        <f>ROUND(I72,0)</f>
        <v>0</v>
      </c>
      <c r="J73" s="40">
        <f>ROUND(J72,0)</f>
        <v>0</v>
      </c>
      <c r="K73" s="40">
        <f>ROUND(K72,0)</f>
        <v>0</v>
      </c>
    </row>
    <row r="74" spans="1:11" ht="13.5">
      <c r="A74" s="152">
        <v>24</v>
      </c>
      <c r="B74" s="291" t="s">
        <v>11</v>
      </c>
      <c r="C74" s="291"/>
      <c r="D74" s="291"/>
      <c r="E74" s="41"/>
      <c r="F74" s="41"/>
      <c r="G74" s="42"/>
      <c r="H74" s="13">
        <f>SUM(I74:K74)</f>
        <v>0</v>
      </c>
      <c r="I74" s="13">
        <f>F74*I73</f>
        <v>0</v>
      </c>
      <c r="J74" s="13">
        <f>+J73*F74</f>
        <v>0</v>
      </c>
      <c r="K74" s="13">
        <f>K73*F74</f>
        <v>0</v>
      </c>
    </row>
    <row r="75" spans="1:11" ht="5.25" customHeight="1">
      <c r="A75" s="152"/>
      <c r="B75" s="7"/>
      <c r="C75" s="7"/>
      <c r="D75" s="7"/>
      <c r="E75" s="43"/>
      <c r="F75" s="43"/>
      <c r="G75" s="43"/>
      <c r="H75" s="12"/>
      <c r="I75" s="38">
        <f>E77*0.33</f>
        <v>0</v>
      </c>
      <c r="J75" s="38">
        <f>E77*8.14</f>
        <v>0</v>
      </c>
      <c r="K75" s="38">
        <f>E77*2.53</f>
        <v>0</v>
      </c>
    </row>
    <row r="76" spans="1:11" ht="13.5">
      <c r="A76" s="152"/>
      <c r="B76" s="7"/>
      <c r="C76" s="7"/>
      <c r="D76" s="7"/>
      <c r="E76" s="39"/>
      <c r="F76" s="39"/>
      <c r="G76" s="39"/>
      <c r="H76" s="11">
        <f>SUM(I76:K76)</f>
        <v>0</v>
      </c>
      <c r="I76" s="40">
        <f>ROUND(I75,0)</f>
        <v>0</v>
      </c>
      <c r="J76" s="40">
        <f>ROUND(J75,0)</f>
        <v>0</v>
      </c>
      <c r="K76" s="40">
        <f>ROUND(K75,0)</f>
        <v>0</v>
      </c>
    </row>
    <row r="77" spans="1:11" ht="13.5">
      <c r="A77" s="152">
        <v>25</v>
      </c>
      <c r="B77" s="291" t="s">
        <v>11</v>
      </c>
      <c r="C77" s="291"/>
      <c r="D77" s="291"/>
      <c r="E77" s="41"/>
      <c r="F77" s="41"/>
      <c r="G77" s="42"/>
      <c r="H77" s="13">
        <f>SUM(I77:K77)</f>
        <v>0</v>
      </c>
      <c r="I77" s="13">
        <f>F77*I76</f>
        <v>0</v>
      </c>
      <c r="J77" s="13">
        <f>+J76*F77</f>
        <v>0</v>
      </c>
      <c r="K77" s="13">
        <f>K76*F77</f>
        <v>0</v>
      </c>
    </row>
    <row r="78" spans="1:11" ht="7.5" customHeight="1">
      <c r="A78" s="152"/>
      <c r="B78" s="7"/>
      <c r="C78" s="7"/>
      <c r="D78" s="7"/>
      <c r="E78" s="43"/>
      <c r="F78" s="43"/>
      <c r="G78" s="43"/>
      <c r="H78" s="12"/>
      <c r="I78" s="38">
        <f>E80*0.33</f>
        <v>0</v>
      </c>
      <c r="J78" s="38">
        <f>E80*8.14</f>
        <v>0</v>
      </c>
      <c r="K78" s="38">
        <f>E80*2.53</f>
        <v>0</v>
      </c>
    </row>
    <row r="79" spans="1:11" ht="13.5">
      <c r="A79" s="152"/>
      <c r="B79" s="7"/>
      <c r="C79" s="7"/>
      <c r="D79" s="7"/>
      <c r="E79" s="39"/>
      <c r="F79" s="39"/>
      <c r="G79" s="39"/>
      <c r="H79" s="11">
        <f>SUM(I79:K79)</f>
        <v>0</v>
      </c>
      <c r="I79" s="40">
        <f>ROUND(I78,0)</f>
        <v>0</v>
      </c>
      <c r="J79" s="40">
        <f>ROUND(J78,0)</f>
        <v>0</v>
      </c>
      <c r="K79" s="40">
        <f>ROUND(K78,0)</f>
        <v>0</v>
      </c>
    </row>
    <row r="80" spans="1:11" ht="13.5">
      <c r="A80" s="192">
        <v>26</v>
      </c>
      <c r="B80" s="312" t="s">
        <v>11</v>
      </c>
      <c r="C80" s="312"/>
      <c r="D80" s="312"/>
      <c r="E80" s="195"/>
      <c r="F80" s="195"/>
      <c r="G80" s="193"/>
      <c r="H80" s="194">
        <f>SUM(I80:K80)</f>
        <v>0</v>
      </c>
      <c r="I80" s="194">
        <f>F80*I79</f>
        <v>0</v>
      </c>
      <c r="J80" s="194">
        <f>+J79*F80</f>
        <v>0</v>
      </c>
      <c r="K80" s="194">
        <f>K79*F80</f>
        <v>0</v>
      </c>
    </row>
    <row r="81" spans="1:11" ht="13.5">
      <c r="A81" s="152"/>
      <c r="E81" s="49"/>
      <c r="F81" s="49"/>
      <c r="G81" s="49"/>
      <c r="H81" s="50"/>
      <c r="I81" s="50"/>
      <c r="J81" s="50"/>
      <c r="K81" s="50"/>
    </row>
    <row r="82" spans="5:11" ht="13.5">
      <c r="E82" s="49"/>
      <c r="F82" s="49"/>
      <c r="G82" s="49"/>
      <c r="H82" s="50"/>
      <c r="I82" s="50"/>
      <c r="J82" s="50"/>
      <c r="K82" s="50"/>
    </row>
    <row r="83" spans="5:11" ht="13.5">
      <c r="E83" s="49"/>
      <c r="F83" s="49"/>
      <c r="G83" s="49"/>
      <c r="H83" s="50"/>
      <c r="I83" s="50"/>
      <c r="J83" s="50"/>
      <c r="K83" s="50"/>
    </row>
    <row r="84" spans="5:11" ht="13.5">
      <c r="E84" s="49"/>
      <c r="F84" s="49"/>
      <c r="G84" s="49"/>
      <c r="H84" s="50"/>
      <c r="I84" s="50"/>
      <c r="J84" s="50"/>
      <c r="K84" s="50"/>
    </row>
    <row r="85" spans="5:11" ht="13.5">
      <c r="E85" s="49"/>
      <c r="F85" s="49"/>
      <c r="G85" s="49"/>
      <c r="H85" s="50"/>
      <c r="I85" s="50"/>
      <c r="J85" s="50"/>
      <c r="K85" s="50"/>
    </row>
    <row r="86" spans="5:11" ht="13.5">
      <c r="E86" s="49"/>
      <c r="F86" s="49"/>
      <c r="G86" s="49"/>
      <c r="H86" s="50"/>
      <c r="I86" s="50"/>
      <c r="J86" s="50"/>
      <c r="K86" s="50"/>
    </row>
    <row r="87" spans="5:11" ht="13.5">
      <c r="E87" s="49"/>
      <c r="F87" s="49"/>
      <c r="G87" s="49"/>
      <c r="H87" s="50"/>
      <c r="I87" s="50"/>
      <c r="J87" s="50"/>
      <c r="K87" s="50"/>
    </row>
    <row r="88" spans="5:11" ht="13.5">
      <c r="E88" s="49"/>
      <c r="F88" s="49"/>
      <c r="G88" s="49"/>
      <c r="H88" s="50"/>
      <c r="I88" s="50"/>
      <c r="J88" s="50"/>
      <c r="K88" s="50"/>
    </row>
    <row r="89" spans="5:11" ht="13.5">
      <c r="E89" s="49"/>
      <c r="F89" s="49"/>
      <c r="G89" s="49"/>
      <c r="H89" s="50"/>
      <c r="I89" s="50"/>
      <c r="J89" s="50"/>
      <c r="K89" s="50"/>
    </row>
    <row r="90" spans="5:11" ht="13.5">
      <c r="E90" s="49"/>
      <c r="F90" s="49"/>
      <c r="G90" s="49"/>
      <c r="H90" s="50"/>
      <c r="I90" s="50"/>
      <c r="J90" s="50"/>
      <c r="K90" s="50"/>
    </row>
    <row r="91" spans="5:11" ht="13.5">
      <c r="E91" s="49"/>
      <c r="F91" s="49"/>
      <c r="G91" s="49"/>
      <c r="H91" s="50"/>
      <c r="I91" s="50"/>
      <c r="J91" s="50"/>
      <c r="K91" s="50"/>
    </row>
    <row r="92" spans="5:11" ht="13.5">
      <c r="E92" s="49"/>
      <c r="F92" s="49"/>
      <c r="G92" s="49"/>
      <c r="H92" s="50"/>
      <c r="I92" s="50"/>
      <c r="J92" s="50"/>
      <c r="K92" s="50"/>
    </row>
    <row r="93" spans="5:11" ht="13.5">
      <c r="E93" s="49"/>
      <c r="F93" s="49"/>
      <c r="G93" s="49"/>
      <c r="H93" s="50"/>
      <c r="I93" s="50"/>
      <c r="J93" s="50"/>
      <c r="K93" s="50"/>
    </row>
    <row r="94" spans="5:11" ht="13.5">
      <c r="E94" s="49"/>
      <c r="F94" s="49"/>
      <c r="G94" s="49"/>
      <c r="H94" s="50"/>
      <c r="I94" s="50"/>
      <c r="J94" s="50"/>
      <c r="K94" s="50"/>
    </row>
    <row r="95" spans="5:11" ht="13.5">
      <c r="E95" s="49"/>
      <c r="F95" s="49"/>
      <c r="G95" s="49"/>
      <c r="H95" s="50"/>
      <c r="I95" s="50"/>
      <c r="J95" s="50"/>
      <c r="K95" s="50"/>
    </row>
    <row r="96" spans="5:11" ht="13.5">
      <c r="E96" s="49"/>
      <c r="F96" s="49"/>
      <c r="G96" s="49"/>
      <c r="H96" s="50"/>
      <c r="I96" s="50"/>
      <c r="J96" s="50"/>
      <c r="K96" s="50"/>
    </row>
    <row r="97" spans="5:11" ht="13.5">
      <c r="E97" s="49"/>
      <c r="F97" s="49"/>
      <c r="G97" s="49"/>
      <c r="H97" s="50"/>
      <c r="I97" s="50"/>
      <c r="J97" s="50"/>
      <c r="K97" s="50"/>
    </row>
    <row r="98" spans="5:11" ht="13.5">
      <c r="E98" s="49"/>
      <c r="F98" s="49"/>
      <c r="G98" s="49"/>
      <c r="H98" s="50"/>
      <c r="I98" s="50"/>
      <c r="J98" s="50"/>
      <c r="K98" s="50"/>
    </row>
    <row r="99" spans="5:11" ht="13.5">
      <c r="E99" s="49"/>
      <c r="F99" s="49"/>
      <c r="G99" s="49"/>
      <c r="H99" s="50"/>
      <c r="I99" s="50"/>
      <c r="J99" s="50"/>
      <c r="K99" s="50"/>
    </row>
    <row r="100" spans="5:11" ht="13.5">
      <c r="E100" s="49"/>
      <c r="F100" s="49"/>
      <c r="G100" s="49"/>
      <c r="H100" s="50"/>
      <c r="I100" s="50"/>
      <c r="J100" s="50"/>
      <c r="K100" s="50"/>
    </row>
    <row r="101" spans="5:11" ht="13.5">
      <c r="E101" s="49"/>
      <c r="F101" s="49"/>
      <c r="G101" s="49"/>
      <c r="H101" s="50"/>
      <c r="I101" s="50"/>
      <c r="J101" s="50"/>
      <c r="K101" s="50"/>
    </row>
    <row r="102" spans="5:11" ht="13.5">
      <c r="E102" s="49"/>
      <c r="F102" s="49"/>
      <c r="G102" s="49"/>
      <c r="H102" s="50"/>
      <c r="I102" s="50"/>
      <c r="J102" s="50"/>
      <c r="K102" s="50"/>
    </row>
    <row r="103" spans="5:11" ht="13.5">
      <c r="E103" s="49"/>
      <c r="F103" s="49"/>
      <c r="G103" s="49"/>
      <c r="H103" s="50"/>
      <c r="I103" s="50"/>
      <c r="J103" s="50"/>
      <c r="K103" s="50"/>
    </row>
    <row r="104" spans="5:11" ht="13.5">
      <c r="E104" s="49"/>
      <c r="F104" s="49"/>
      <c r="G104" s="49"/>
      <c r="H104" s="50"/>
      <c r="I104" s="50"/>
      <c r="J104" s="50"/>
      <c r="K104" s="50"/>
    </row>
    <row r="105" spans="5:11" ht="13.5">
      <c r="E105" s="49"/>
      <c r="F105" s="49"/>
      <c r="G105" s="49"/>
      <c r="H105" s="50"/>
      <c r="I105" s="50"/>
      <c r="J105" s="50"/>
      <c r="K105" s="50"/>
    </row>
    <row r="106" spans="5:11" ht="13.5">
      <c r="E106" s="49"/>
      <c r="F106" s="49"/>
      <c r="G106" s="49"/>
      <c r="H106" s="50"/>
      <c r="I106" s="50"/>
      <c r="J106" s="50"/>
      <c r="K106" s="50"/>
    </row>
    <row r="107" spans="5:11" ht="13.5">
      <c r="E107" s="49"/>
      <c r="F107" s="49"/>
      <c r="G107" s="49"/>
      <c r="H107" s="50"/>
      <c r="I107" s="50"/>
      <c r="J107" s="50"/>
      <c r="K107" s="50"/>
    </row>
    <row r="108" spans="5:11" ht="13.5">
      <c r="E108" s="49"/>
      <c r="F108" s="49"/>
      <c r="G108" s="49"/>
      <c r="H108" s="50"/>
      <c r="I108" s="50"/>
      <c r="J108" s="50"/>
      <c r="K108" s="50"/>
    </row>
    <row r="109" spans="5:11" ht="13.5">
      <c r="E109" s="49"/>
      <c r="F109" s="49"/>
      <c r="G109" s="49"/>
      <c r="H109" s="50"/>
      <c r="I109" s="50"/>
      <c r="J109" s="50"/>
      <c r="K109" s="50"/>
    </row>
    <row r="110" spans="5:11" ht="13.5">
      <c r="E110" s="49"/>
      <c r="F110" s="49"/>
      <c r="G110" s="49"/>
      <c r="H110" s="50"/>
      <c r="I110" s="50"/>
      <c r="J110" s="50"/>
      <c r="K110" s="50"/>
    </row>
    <row r="111" spans="5:11" ht="13.5">
      <c r="E111" s="49"/>
      <c r="F111" s="49"/>
      <c r="G111" s="49"/>
      <c r="H111" s="50"/>
      <c r="I111" s="50"/>
      <c r="J111" s="50"/>
      <c r="K111" s="50"/>
    </row>
    <row r="112" spans="5:11" ht="13.5">
      <c r="E112" s="49"/>
      <c r="F112" s="49"/>
      <c r="G112" s="49"/>
      <c r="H112" s="50"/>
      <c r="I112" s="50"/>
      <c r="J112" s="50"/>
      <c r="K112" s="50"/>
    </row>
    <row r="113" spans="5:11" ht="13.5">
      <c r="E113" s="49"/>
      <c r="F113" s="49"/>
      <c r="G113" s="49"/>
      <c r="H113" s="50"/>
      <c r="I113" s="50"/>
      <c r="J113" s="50"/>
      <c r="K113" s="50"/>
    </row>
    <row r="114" spans="5:11" ht="13.5">
      <c r="E114" s="49"/>
      <c r="F114" s="49"/>
      <c r="G114" s="49"/>
      <c r="H114" s="50"/>
      <c r="I114" s="50"/>
      <c r="J114" s="50"/>
      <c r="K114" s="50"/>
    </row>
    <row r="115" spans="5:11" ht="13.5">
      <c r="E115" s="49"/>
      <c r="F115" s="49"/>
      <c r="G115" s="49"/>
      <c r="H115" s="50"/>
      <c r="I115" s="50"/>
      <c r="J115" s="50"/>
      <c r="K115" s="50"/>
    </row>
    <row r="116" spans="5:11" ht="13.5">
      <c r="E116" s="49"/>
      <c r="F116" s="49"/>
      <c r="G116" s="49"/>
      <c r="H116" s="50"/>
      <c r="I116" s="50"/>
      <c r="J116" s="50"/>
      <c r="K116" s="50"/>
    </row>
    <row r="117" spans="5:11" ht="13.5">
      <c r="E117" s="49"/>
      <c r="F117" s="49"/>
      <c r="G117" s="49"/>
      <c r="H117" s="50"/>
      <c r="I117" s="50"/>
      <c r="J117" s="50"/>
      <c r="K117" s="50"/>
    </row>
    <row r="118" spans="5:11" ht="13.5">
      <c r="E118" s="49"/>
      <c r="F118" s="49"/>
      <c r="G118" s="49"/>
      <c r="H118" s="50"/>
      <c r="I118" s="50"/>
      <c r="J118" s="50"/>
      <c r="K118" s="50"/>
    </row>
    <row r="119" spans="5:11" ht="13.5">
      <c r="E119" s="49"/>
      <c r="F119" s="49"/>
      <c r="G119" s="49"/>
      <c r="H119" s="50"/>
      <c r="I119" s="50"/>
      <c r="J119" s="50"/>
      <c r="K119" s="50"/>
    </row>
    <row r="120" spans="5:11" ht="13.5">
      <c r="E120" s="49"/>
      <c r="F120" s="49"/>
      <c r="G120" s="49"/>
      <c r="H120" s="50"/>
      <c r="I120" s="50"/>
      <c r="J120" s="50"/>
      <c r="K120" s="50"/>
    </row>
    <row r="121" spans="5:11" ht="13.5">
      <c r="E121" s="49"/>
      <c r="F121" s="49"/>
      <c r="G121" s="49"/>
      <c r="H121" s="50"/>
      <c r="I121" s="50"/>
      <c r="J121" s="50"/>
      <c r="K121" s="50"/>
    </row>
    <row r="122" spans="5:11" ht="13.5">
      <c r="E122" s="49"/>
      <c r="F122" s="49"/>
      <c r="G122" s="49"/>
      <c r="H122" s="50"/>
      <c r="I122" s="50"/>
      <c r="J122" s="50"/>
      <c r="K122" s="50"/>
    </row>
    <row r="123" spans="5:11" ht="13.5">
      <c r="E123" s="49"/>
      <c r="F123" s="49"/>
      <c r="G123" s="49"/>
      <c r="H123" s="50"/>
      <c r="I123" s="50"/>
      <c r="J123" s="50"/>
      <c r="K123" s="50"/>
    </row>
    <row r="124" spans="5:11" ht="13.5">
      <c r="E124" s="49"/>
      <c r="F124" s="49"/>
      <c r="G124" s="49"/>
      <c r="H124" s="50"/>
      <c r="I124" s="50"/>
      <c r="J124" s="50"/>
      <c r="K124" s="50"/>
    </row>
    <row r="125" spans="5:11" ht="13.5">
      <c r="E125" s="49"/>
      <c r="F125" s="49"/>
      <c r="G125" s="49"/>
      <c r="H125" s="50"/>
      <c r="I125" s="50"/>
      <c r="J125" s="50"/>
      <c r="K125" s="50"/>
    </row>
    <row r="126" spans="5:11" ht="13.5">
      <c r="E126" s="49"/>
      <c r="F126" s="49"/>
      <c r="G126" s="49"/>
      <c r="H126" s="50"/>
      <c r="I126" s="50"/>
      <c r="J126" s="50"/>
      <c r="K126" s="50"/>
    </row>
    <row r="127" spans="5:11" ht="13.5">
      <c r="E127" s="49"/>
      <c r="F127" s="49"/>
      <c r="G127" s="49"/>
      <c r="H127" s="50"/>
      <c r="I127" s="50"/>
      <c r="J127" s="50"/>
      <c r="K127" s="50"/>
    </row>
    <row r="128" spans="5:11" ht="13.5">
      <c r="E128" s="49"/>
      <c r="F128" s="49"/>
      <c r="G128" s="49"/>
      <c r="H128" s="50"/>
      <c r="I128" s="50"/>
      <c r="J128" s="50"/>
      <c r="K128" s="50"/>
    </row>
    <row r="129" spans="5:11" ht="13.5">
      <c r="E129" s="49"/>
      <c r="F129" s="49"/>
      <c r="G129" s="49"/>
      <c r="H129" s="50"/>
      <c r="I129" s="50"/>
      <c r="J129" s="50"/>
      <c r="K129" s="50"/>
    </row>
    <row r="130" spans="5:11" ht="13.5">
      <c r="E130" s="49"/>
      <c r="F130" s="49"/>
      <c r="G130" s="49"/>
      <c r="H130" s="50"/>
      <c r="I130" s="50"/>
      <c r="J130" s="50"/>
      <c r="K130" s="50"/>
    </row>
    <row r="131" spans="5:11" ht="13.5">
      <c r="E131" s="49"/>
      <c r="F131" s="49"/>
      <c r="G131" s="49"/>
      <c r="H131" s="50"/>
      <c r="I131" s="50"/>
      <c r="J131" s="50"/>
      <c r="K131" s="50"/>
    </row>
    <row r="132" spans="5:11" ht="13.5">
      <c r="E132" s="49"/>
      <c r="F132" s="49"/>
      <c r="G132" s="49"/>
      <c r="H132" s="50"/>
      <c r="I132" s="50"/>
      <c r="J132" s="50"/>
      <c r="K132" s="50"/>
    </row>
    <row r="133" spans="5:11" ht="13.5">
      <c r="E133" s="49"/>
      <c r="F133" s="49"/>
      <c r="G133" s="49"/>
      <c r="H133" s="50"/>
      <c r="I133" s="50"/>
      <c r="J133" s="50"/>
      <c r="K133" s="50"/>
    </row>
    <row r="134" spans="5:11" ht="13.5">
      <c r="E134" s="49"/>
      <c r="F134" s="49"/>
      <c r="G134" s="49"/>
      <c r="H134" s="50"/>
      <c r="I134" s="50"/>
      <c r="J134" s="50"/>
      <c r="K134" s="50"/>
    </row>
    <row r="135" spans="5:11" ht="13.5">
      <c r="E135" s="49"/>
      <c r="F135" s="49"/>
      <c r="G135" s="49"/>
      <c r="H135" s="50"/>
      <c r="I135" s="50"/>
      <c r="J135" s="50"/>
      <c r="K135" s="50"/>
    </row>
    <row r="136" spans="5:11" ht="13.5">
      <c r="E136" s="49"/>
      <c r="F136" s="49"/>
      <c r="G136" s="49"/>
      <c r="H136" s="50"/>
      <c r="I136" s="50"/>
      <c r="J136" s="50"/>
      <c r="K136" s="50"/>
    </row>
    <row r="137" spans="5:11" ht="13.5">
      <c r="E137" s="49"/>
      <c r="F137" s="49"/>
      <c r="G137" s="49"/>
      <c r="H137" s="50"/>
      <c r="I137" s="50"/>
      <c r="J137" s="50"/>
      <c r="K137" s="50"/>
    </row>
    <row r="138" spans="5:11" ht="13.5">
      <c r="E138" s="49"/>
      <c r="F138" s="49"/>
      <c r="G138" s="49"/>
      <c r="H138" s="50"/>
      <c r="I138" s="50"/>
      <c r="J138" s="50"/>
      <c r="K138" s="50"/>
    </row>
    <row r="139" spans="5:11" ht="13.5">
      <c r="E139" s="49"/>
      <c r="F139" s="49"/>
      <c r="G139" s="49"/>
      <c r="H139" s="50"/>
      <c r="I139" s="50"/>
      <c r="J139" s="50"/>
      <c r="K139" s="50"/>
    </row>
    <row r="140" spans="5:11" ht="13.5">
      <c r="E140" s="49"/>
      <c r="F140" s="49"/>
      <c r="G140" s="49"/>
      <c r="H140" s="50"/>
      <c r="I140" s="50"/>
      <c r="J140" s="50"/>
      <c r="K140" s="50"/>
    </row>
    <row r="141" spans="5:11" ht="13.5">
      <c r="E141" s="49"/>
      <c r="F141" s="49"/>
      <c r="G141" s="49"/>
      <c r="H141" s="50"/>
      <c r="I141" s="50"/>
      <c r="J141" s="50"/>
      <c r="K141" s="50"/>
    </row>
    <row r="142" spans="5:11" ht="13.5">
      <c r="E142" s="49"/>
      <c r="F142" s="49"/>
      <c r="G142" s="49"/>
      <c r="H142" s="50"/>
      <c r="I142" s="50"/>
      <c r="J142" s="50"/>
      <c r="K142" s="50"/>
    </row>
    <row r="143" spans="5:11" ht="13.5">
      <c r="E143" s="49"/>
      <c r="F143" s="49"/>
      <c r="G143" s="49"/>
      <c r="H143" s="50"/>
      <c r="I143" s="50"/>
      <c r="J143" s="50"/>
      <c r="K143" s="50"/>
    </row>
    <row r="144" spans="5:11" ht="13.5">
      <c r="E144" s="49"/>
      <c r="F144" s="49"/>
      <c r="G144" s="49"/>
      <c r="H144" s="50"/>
      <c r="I144" s="50"/>
      <c r="J144" s="50"/>
      <c r="K144" s="50"/>
    </row>
    <row r="145" spans="5:11" ht="13.5">
      <c r="E145" s="49"/>
      <c r="F145" s="49"/>
      <c r="G145" s="49"/>
      <c r="H145" s="50"/>
      <c r="I145" s="50"/>
      <c r="J145" s="50"/>
      <c r="K145" s="50"/>
    </row>
    <row r="146" spans="5:11" ht="13.5">
      <c r="E146" s="49"/>
      <c r="F146" s="49"/>
      <c r="G146" s="49"/>
      <c r="H146" s="50"/>
      <c r="I146" s="50"/>
      <c r="J146" s="50"/>
      <c r="K146" s="50"/>
    </row>
    <row r="147" spans="5:11" ht="13.5">
      <c r="E147" s="49"/>
      <c r="F147" s="49"/>
      <c r="G147" s="49"/>
      <c r="H147" s="50"/>
      <c r="I147" s="50"/>
      <c r="J147" s="50"/>
      <c r="K147" s="50"/>
    </row>
    <row r="148" spans="5:11" ht="13.5">
      <c r="E148" s="49"/>
      <c r="F148" s="49"/>
      <c r="G148" s="49"/>
      <c r="H148" s="50"/>
      <c r="I148" s="50"/>
      <c r="J148" s="50"/>
      <c r="K148" s="50"/>
    </row>
    <row r="149" spans="5:11" ht="13.5">
      <c r="E149" s="49"/>
      <c r="F149" s="49"/>
      <c r="G149" s="49"/>
      <c r="H149" s="50"/>
      <c r="I149" s="50"/>
      <c r="J149" s="50"/>
      <c r="K149" s="50"/>
    </row>
    <row r="150" spans="5:11" ht="13.5">
      <c r="E150" s="49"/>
      <c r="F150" s="49"/>
      <c r="G150" s="49"/>
      <c r="H150" s="50"/>
      <c r="I150" s="50"/>
      <c r="J150" s="50"/>
      <c r="K150" s="50"/>
    </row>
    <row r="151" spans="5:11" ht="13.5">
      <c r="E151" s="49"/>
      <c r="F151" s="49"/>
      <c r="G151" s="49"/>
      <c r="H151" s="50"/>
      <c r="I151" s="50"/>
      <c r="J151" s="50"/>
      <c r="K151" s="50"/>
    </row>
    <row r="152" spans="5:11" ht="13.5">
      <c r="E152" s="49"/>
      <c r="F152" s="49"/>
      <c r="G152" s="49"/>
      <c r="H152" s="50"/>
      <c r="I152" s="50"/>
      <c r="J152" s="50"/>
      <c r="K152" s="50"/>
    </row>
    <row r="153" spans="5:11" ht="13.5">
      <c r="E153" s="49"/>
      <c r="F153" s="49"/>
      <c r="G153" s="49"/>
      <c r="H153" s="50"/>
      <c r="I153" s="50"/>
      <c r="J153" s="50"/>
      <c r="K153" s="50"/>
    </row>
    <row r="154" spans="5:11" ht="13.5">
      <c r="E154" s="49"/>
      <c r="F154" s="49"/>
      <c r="G154" s="49"/>
      <c r="H154" s="50"/>
      <c r="I154" s="50"/>
      <c r="J154" s="50"/>
      <c r="K154" s="50"/>
    </row>
    <row r="155" spans="5:11" ht="13.5">
      <c r="E155" s="49"/>
      <c r="F155" s="49"/>
      <c r="G155" s="49"/>
      <c r="H155" s="50"/>
      <c r="I155" s="50"/>
      <c r="J155" s="50"/>
      <c r="K155" s="50"/>
    </row>
    <row r="156" spans="5:11" ht="13.5">
      <c r="E156" s="49"/>
      <c r="F156" s="49"/>
      <c r="G156" s="49"/>
      <c r="H156" s="50"/>
      <c r="I156" s="50"/>
      <c r="J156" s="50"/>
      <c r="K156" s="50"/>
    </row>
    <row r="157" spans="5:11" ht="13.5">
      <c r="E157" s="49"/>
      <c r="F157" s="49"/>
      <c r="G157" s="49"/>
      <c r="H157" s="50"/>
      <c r="I157" s="50"/>
      <c r="J157" s="50"/>
      <c r="K157" s="50"/>
    </row>
    <row r="158" spans="5:11" ht="13.5">
      <c r="E158" s="49"/>
      <c r="F158" s="49"/>
      <c r="G158" s="49"/>
      <c r="H158" s="50"/>
      <c r="I158" s="50"/>
      <c r="J158" s="50"/>
      <c r="K158" s="50"/>
    </row>
    <row r="159" spans="5:11" ht="13.5">
      <c r="E159" s="49"/>
      <c r="F159" s="49"/>
      <c r="G159" s="49"/>
      <c r="H159" s="50"/>
      <c r="I159" s="50"/>
      <c r="J159" s="50"/>
      <c r="K159" s="50"/>
    </row>
    <row r="160" spans="5:11" ht="13.5">
      <c r="E160" s="49"/>
      <c r="F160" s="49"/>
      <c r="G160" s="49"/>
      <c r="H160" s="50"/>
      <c r="I160" s="50"/>
      <c r="J160" s="50"/>
      <c r="K160" s="50"/>
    </row>
    <row r="161" spans="5:11" ht="13.5">
      <c r="E161" s="49"/>
      <c r="F161" s="49"/>
      <c r="G161" s="49"/>
      <c r="H161" s="50"/>
      <c r="I161" s="50"/>
      <c r="J161" s="50"/>
      <c r="K161" s="50"/>
    </row>
  </sheetData>
  <sheetProtection/>
  <mergeCells count="27">
    <mergeCell ref="B71:D71"/>
    <mergeCell ref="B74:D74"/>
    <mergeCell ref="B77:D77"/>
    <mergeCell ref="B80:D80"/>
    <mergeCell ref="B47:D47"/>
    <mergeCell ref="B50:D50"/>
    <mergeCell ref="B53:D53"/>
    <mergeCell ref="B56:D56"/>
    <mergeCell ref="B59:D59"/>
    <mergeCell ref="B62:D62"/>
    <mergeCell ref="B65:D65"/>
    <mergeCell ref="B68:D68"/>
    <mergeCell ref="B41:D41"/>
    <mergeCell ref="B44:D44"/>
    <mergeCell ref="B2:D2"/>
    <mergeCell ref="B5:D5"/>
    <mergeCell ref="B23:D23"/>
    <mergeCell ref="B26:D26"/>
    <mergeCell ref="B35:D35"/>
    <mergeCell ref="B38:D38"/>
    <mergeCell ref="B8:D8"/>
    <mergeCell ref="B29:D29"/>
    <mergeCell ref="B32:D32"/>
    <mergeCell ref="B11:D11"/>
    <mergeCell ref="B14:D14"/>
    <mergeCell ref="B17:D17"/>
    <mergeCell ref="B20:D20"/>
  </mergeCells>
  <printOptions/>
  <pageMargins left="0.31496062992125984" right="0.2362204724409449" top="0.3937007874015748" bottom="0.31496062992125984" header="0.31496062992125984" footer="0.5118110236220472"/>
  <pageSetup fitToHeight="3" fitToWidth="1" horizontalDpi="600" verticalDpi="600" orientation="portrait" paperSize="9" scale="64" r:id="rId3"/>
  <legacyDrawing r:id="rId2"/>
</worksheet>
</file>

<file path=xl/worksheets/sheet9.xml><?xml version="1.0" encoding="utf-8"?>
<worksheet xmlns="http://schemas.openxmlformats.org/spreadsheetml/2006/main" xmlns:r="http://schemas.openxmlformats.org/officeDocument/2006/relationships">
  <sheetPr>
    <tabColor indexed="22"/>
    <pageSetUpPr fitToPage="1"/>
  </sheetPr>
  <dimension ref="A1:K114"/>
  <sheetViews>
    <sheetView zoomScale="80" zoomScaleNormal="80" zoomScalePageLayoutView="0" workbookViewId="0" topLeftCell="A1">
      <selection activeCell="B1" sqref="B1:F1"/>
    </sheetView>
  </sheetViews>
  <sheetFormatPr defaultColWidth="9.140625" defaultRowHeight="12.75"/>
  <cols>
    <col min="1" max="1" width="4.7109375" style="151" customWidth="1"/>
    <col min="2" max="2" width="11.8515625" style="3" customWidth="1"/>
    <col min="3" max="3" width="47.28125" style="3" customWidth="1"/>
    <col min="4" max="4" width="7.57421875" style="3" customWidth="1"/>
    <col min="5" max="5" width="10.8515625" style="47" customWidth="1"/>
    <col min="6" max="6" width="9.00390625" style="47" customWidth="1"/>
    <col min="7" max="7" width="15.140625" style="47" customWidth="1"/>
    <col min="8" max="8" width="17.57421875" style="15" customWidth="1"/>
    <col min="9" max="9" width="13.8515625" style="15" customWidth="1"/>
    <col min="10" max="10" width="13.421875" style="15" customWidth="1"/>
    <col min="11" max="11" width="12.57421875" style="15" customWidth="1"/>
    <col min="12" max="16384" width="9.140625" style="3" customWidth="1"/>
  </cols>
  <sheetData>
    <row r="1" spans="1:11" s="50" customFormat="1" ht="34.5" customHeight="1" thickBot="1">
      <c r="A1" s="150"/>
      <c r="B1" s="292" t="s">
        <v>27</v>
      </c>
      <c r="C1" s="293"/>
      <c r="D1" s="293"/>
      <c r="E1" s="293"/>
      <c r="F1" s="293"/>
      <c r="G1" s="139" t="s">
        <v>30</v>
      </c>
      <c r="H1" s="17">
        <f>I1+J1+K1</f>
        <v>0</v>
      </c>
      <c r="I1" s="17">
        <f>I5+I8+I11+I14+I17+I20+I23+I26+I29+I32+I35+I38+I41+I44+I47+I50+I53+I56+I59+I62+I65+I68+I71+I74+I77+I80+I83</f>
        <v>0</v>
      </c>
      <c r="J1" s="17">
        <f>J5+J8+J11+J14+J17+J20+J23+J26+J29+J32+J35+J38+J41+J44+J47+J50+J53+J56+J59+J62+J65+J68+J71+J74+J77+J80+J83</f>
        <v>0</v>
      </c>
      <c r="K1" s="17">
        <f>K5+K8+K11+K14+K17+K20+K23+K26+K29+K32+K35+K38+K41+K44+K47+K50+K53+K56+K59+K62+K65+K68+K71+K74+K77+K80+K83</f>
        <v>0</v>
      </c>
    </row>
    <row r="2" spans="1:11" s="50" customFormat="1" ht="33" customHeight="1" thickBot="1">
      <c r="A2" s="151"/>
      <c r="B2" s="297"/>
      <c r="C2" s="298"/>
      <c r="D2" s="299"/>
      <c r="E2" s="140" t="s">
        <v>19</v>
      </c>
      <c r="F2" s="140" t="s">
        <v>21</v>
      </c>
      <c r="G2" s="141" t="s">
        <v>22</v>
      </c>
      <c r="H2" s="142" t="s">
        <v>47</v>
      </c>
      <c r="I2" s="143" t="s">
        <v>43</v>
      </c>
      <c r="J2" s="143" t="s">
        <v>2</v>
      </c>
      <c r="K2" s="143" t="s">
        <v>46</v>
      </c>
    </row>
    <row r="3" spans="1:11" ht="15">
      <c r="A3" s="152"/>
      <c r="B3" s="53"/>
      <c r="C3" s="54"/>
      <c r="D3" s="54"/>
      <c r="E3" s="55"/>
      <c r="F3" s="55"/>
      <c r="G3" s="55"/>
      <c r="H3" s="56"/>
      <c r="I3" s="57">
        <f>E5*0.25</f>
        <v>0</v>
      </c>
      <c r="J3" s="57">
        <f>E5*6.1</f>
        <v>0</v>
      </c>
      <c r="K3" s="57">
        <f>E5*1.9</f>
        <v>0</v>
      </c>
    </row>
    <row r="4" spans="2:11" ht="15">
      <c r="B4" s="58"/>
      <c r="C4" s="7"/>
      <c r="D4" s="7"/>
      <c r="E4" s="39"/>
      <c r="F4" s="39"/>
      <c r="G4" s="39"/>
      <c r="H4" s="11">
        <f>SUM(I4:K4)</f>
        <v>0</v>
      </c>
      <c r="I4" s="11">
        <f>ROUND(I3,0)</f>
        <v>0</v>
      </c>
      <c r="J4" s="11">
        <f>ROUND(J3,0)</f>
        <v>0</v>
      </c>
      <c r="K4" s="11">
        <f>ROUND(K3,0)</f>
        <v>0</v>
      </c>
    </row>
    <row r="5" spans="1:11" ht="15">
      <c r="A5" s="152">
        <v>1</v>
      </c>
      <c r="B5" s="60" t="s">
        <v>20</v>
      </c>
      <c r="C5" s="7"/>
      <c r="D5" s="59"/>
      <c r="E5" s="41"/>
      <c r="F5" s="41"/>
      <c r="G5" s="42"/>
      <c r="H5" s="13">
        <f>SUM(I5:K5)</f>
        <v>0</v>
      </c>
      <c r="I5" s="13">
        <f>F5*I4</f>
        <v>0</v>
      </c>
      <c r="J5" s="13">
        <f>+J4*F5</f>
        <v>0</v>
      </c>
      <c r="K5" s="13">
        <f>K4*F5</f>
        <v>0</v>
      </c>
    </row>
    <row r="6" spans="1:11" ht="15">
      <c r="A6" s="152"/>
      <c r="B6" s="58"/>
      <c r="C6" s="7"/>
      <c r="D6" s="7"/>
      <c r="E6" s="43"/>
      <c r="F6" s="43"/>
      <c r="G6" s="43"/>
      <c r="H6" s="11"/>
      <c r="I6" s="38">
        <f>E8*0.25</f>
        <v>0</v>
      </c>
      <c r="J6" s="38">
        <f>E8*6.1</f>
        <v>0</v>
      </c>
      <c r="K6" s="38">
        <f>E8*1.9</f>
        <v>0</v>
      </c>
    </row>
    <row r="7" spans="2:11" ht="13.5">
      <c r="B7" s="58"/>
      <c r="C7" s="7"/>
      <c r="D7" s="7"/>
      <c r="E7" s="39"/>
      <c r="F7" s="39"/>
      <c r="G7" s="39"/>
      <c r="H7" s="11">
        <f>SUM(I7:K7)</f>
        <v>0</v>
      </c>
      <c r="I7" s="11">
        <f>ROUND(I6,0)</f>
        <v>0</v>
      </c>
      <c r="J7" s="11">
        <f>ROUND(J6,0)</f>
        <v>0</v>
      </c>
      <c r="K7" s="11">
        <f>ROUND(K6,0)</f>
        <v>0</v>
      </c>
    </row>
    <row r="8" spans="1:11" ht="13.5">
      <c r="A8" s="152">
        <v>2</v>
      </c>
      <c r="B8" s="60" t="s">
        <v>20</v>
      </c>
      <c r="C8" s="7"/>
      <c r="D8" s="59"/>
      <c r="E8" s="41"/>
      <c r="F8" s="41"/>
      <c r="G8" s="42"/>
      <c r="H8" s="13">
        <f>SUM(I8:K8)</f>
        <v>0</v>
      </c>
      <c r="I8" s="13">
        <f>F8*I7</f>
        <v>0</v>
      </c>
      <c r="J8" s="13">
        <f>+J7*F8</f>
        <v>0</v>
      </c>
      <c r="K8" s="13">
        <f>K7*F8</f>
        <v>0</v>
      </c>
    </row>
    <row r="9" spans="1:11" ht="13.5">
      <c r="A9" s="152"/>
      <c r="B9" s="58"/>
      <c r="C9" s="7"/>
      <c r="D9" s="7"/>
      <c r="E9" s="43"/>
      <c r="F9" s="43"/>
      <c r="G9" s="43"/>
      <c r="H9" s="11"/>
      <c r="I9" s="38">
        <f>E11*0.25</f>
        <v>0</v>
      </c>
      <c r="J9" s="38">
        <f>E11*6.1</f>
        <v>0</v>
      </c>
      <c r="K9" s="38">
        <f>E11*1.9</f>
        <v>0</v>
      </c>
    </row>
    <row r="10" spans="1:11" ht="13.5">
      <c r="A10" s="152"/>
      <c r="B10" s="58"/>
      <c r="C10" s="7"/>
      <c r="D10" s="7"/>
      <c r="E10" s="39"/>
      <c r="F10" s="39"/>
      <c r="G10" s="39"/>
      <c r="H10" s="11">
        <f>SUM(I10:K10)</f>
        <v>0</v>
      </c>
      <c r="I10" s="11">
        <f>ROUND(I9,0)</f>
        <v>0</v>
      </c>
      <c r="J10" s="11">
        <f>ROUND(J9,0)</f>
        <v>0</v>
      </c>
      <c r="K10" s="11">
        <f>ROUND(K9,0)</f>
        <v>0</v>
      </c>
    </row>
    <row r="11" spans="1:11" ht="13.5">
      <c r="A11" s="152">
        <v>3</v>
      </c>
      <c r="B11" s="60" t="s">
        <v>20</v>
      </c>
      <c r="C11" s="7"/>
      <c r="D11" s="59"/>
      <c r="E11" s="41"/>
      <c r="F11" s="41"/>
      <c r="G11" s="42"/>
      <c r="H11" s="13">
        <f>SUM(I11:K11)</f>
        <v>0</v>
      </c>
      <c r="I11" s="13">
        <f>F11*I10</f>
        <v>0</v>
      </c>
      <c r="J11" s="13">
        <f>+J10*F11</f>
        <v>0</v>
      </c>
      <c r="K11" s="13">
        <f>K10*F11</f>
        <v>0</v>
      </c>
    </row>
    <row r="12" spans="1:11" ht="13.5">
      <c r="A12" s="152"/>
      <c r="B12" s="58"/>
      <c r="C12" s="7"/>
      <c r="D12" s="7"/>
      <c r="E12" s="43"/>
      <c r="F12" s="43"/>
      <c r="G12" s="43"/>
      <c r="H12" s="11"/>
      <c r="I12" s="38">
        <f>E14*0.25</f>
        <v>0</v>
      </c>
      <c r="J12" s="38">
        <f>E14*6.1</f>
        <v>0</v>
      </c>
      <c r="K12" s="38">
        <f>E14*1.9</f>
        <v>0</v>
      </c>
    </row>
    <row r="13" spans="1:11" ht="13.5">
      <c r="A13" s="152"/>
      <c r="B13" s="58"/>
      <c r="C13" s="7"/>
      <c r="D13" s="7"/>
      <c r="E13" s="39"/>
      <c r="F13" s="39"/>
      <c r="G13" s="39"/>
      <c r="H13" s="11">
        <f>SUM(I13:K13)</f>
        <v>0</v>
      </c>
      <c r="I13" s="11">
        <f>ROUND(I12,0)</f>
        <v>0</v>
      </c>
      <c r="J13" s="11">
        <f>ROUND(J12,0)</f>
        <v>0</v>
      </c>
      <c r="K13" s="11">
        <f>ROUND(K12,0)</f>
        <v>0</v>
      </c>
    </row>
    <row r="14" spans="1:11" ht="13.5">
      <c r="A14" s="152">
        <v>4</v>
      </c>
      <c r="B14" s="60" t="s">
        <v>20</v>
      </c>
      <c r="C14" s="7"/>
      <c r="D14" s="59"/>
      <c r="E14" s="41"/>
      <c r="F14" s="41"/>
      <c r="G14" s="42"/>
      <c r="H14" s="13">
        <f>SUM(I14:K14)</f>
        <v>0</v>
      </c>
      <c r="I14" s="13">
        <f>F14*I13</f>
        <v>0</v>
      </c>
      <c r="J14" s="13">
        <f>+J13*F14</f>
        <v>0</v>
      </c>
      <c r="K14" s="13">
        <f>K13*F14</f>
        <v>0</v>
      </c>
    </row>
    <row r="15" spans="1:11" ht="13.5">
      <c r="A15" s="152"/>
      <c r="B15" s="58"/>
      <c r="C15" s="7"/>
      <c r="D15" s="7"/>
      <c r="E15" s="43"/>
      <c r="F15" s="43"/>
      <c r="G15" s="43"/>
      <c r="H15" s="11"/>
      <c r="I15" s="38">
        <f>E17*0.25</f>
        <v>0</v>
      </c>
      <c r="J15" s="38">
        <f>E17*6.1</f>
        <v>0</v>
      </c>
      <c r="K15" s="38">
        <f>E17*1.9</f>
        <v>0</v>
      </c>
    </row>
    <row r="16" spans="1:11" ht="13.5">
      <c r="A16" s="152"/>
      <c r="B16" s="58"/>
      <c r="C16" s="7"/>
      <c r="D16" s="7"/>
      <c r="E16" s="39"/>
      <c r="F16" s="39"/>
      <c r="G16" s="39"/>
      <c r="H16" s="11">
        <f>SUM(I16:K16)</f>
        <v>0</v>
      </c>
      <c r="I16" s="11">
        <f>ROUND(I15,0)</f>
        <v>0</v>
      </c>
      <c r="J16" s="11">
        <f>ROUND(J15,0)</f>
        <v>0</v>
      </c>
      <c r="K16" s="11">
        <f>ROUND(K15,0)</f>
        <v>0</v>
      </c>
    </row>
    <row r="17" spans="1:11" ht="13.5">
      <c r="A17" s="152">
        <v>5</v>
      </c>
      <c r="B17" s="60" t="s">
        <v>20</v>
      </c>
      <c r="C17" s="7"/>
      <c r="D17" s="59"/>
      <c r="E17" s="41"/>
      <c r="F17" s="41"/>
      <c r="G17" s="42"/>
      <c r="H17" s="13">
        <f>SUM(I17:K17)</f>
        <v>0</v>
      </c>
      <c r="I17" s="13">
        <f>F17*I16</f>
        <v>0</v>
      </c>
      <c r="J17" s="13">
        <f>+J16*F17</f>
        <v>0</v>
      </c>
      <c r="K17" s="13">
        <f>K16*F17</f>
        <v>0</v>
      </c>
    </row>
    <row r="18" spans="1:11" ht="13.5">
      <c r="A18" s="152"/>
      <c r="B18" s="58"/>
      <c r="C18" s="7"/>
      <c r="D18" s="7"/>
      <c r="E18" s="43"/>
      <c r="F18" s="43"/>
      <c r="G18" s="43"/>
      <c r="H18" s="11"/>
      <c r="I18" s="38">
        <f>E20*0.25</f>
        <v>0</v>
      </c>
      <c r="J18" s="38">
        <f>E20*6.1</f>
        <v>0</v>
      </c>
      <c r="K18" s="38">
        <f>E20*1.9</f>
        <v>0</v>
      </c>
    </row>
    <row r="19" spans="1:11" ht="13.5">
      <c r="A19" s="152"/>
      <c r="B19" s="58"/>
      <c r="C19" s="7"/>
      <c r="D19" s="7"/>
      <c r="E19" s="39"/>
      <c r="F19" s="39"/>
      <c r="G19" s="39"/>
      <c r="H19" s="11">
        <f>SUM(I19:K19)</f>
        <v>0</v>
      </c>
      <c r="I19" s="11">
        <f>ROUND(I18,0)</f>
        <v>0</v>
      </c>
      <c r="J19" s="11">
        <f>ROUND(J18,0)</f>
        <v>0</v>
      </c>
      <c r="K19" s="11">
        <f>ROUND(K18,0)</f>
        <v>0</v>
      </c>
    </row>
    <row r="20" spans="1:11" ht="13.5">
      <c r="A20" s="152">
        <v>6</v>
      </c>
      <c r="B20" s="60" t="s">
        <v>20</v>
      </c>
      <c r="C20" s="7"/>
      <c r="D20" s="59"/>
      <c r="E20" s="41"/>
      <c r="F20" s="41"/>
      <c r="G20" s="42"/>
      <c r="H20" s="13">
        <f>SUM(I20:K20)</f>
        <v>0</v>
      </c>
      <c r="I20" s="13">
        <f>F20*I19</f>
        <v>0</v>
      </c>
      <c r="J20" s="13">
        <f>+J19*F20</f>
        <v>0</v>
      </c>
      <c r="K20" s="13">
        <f>K19*F20</f>
        <v>0</v>
      </c>
    </row>
    <row r="21" spans="1:11" ht="13.5">
      <c r="A21" s="152"/>
      <c r="B21" s="58"/>
      <c r="C21" s="7"/>
      <c r="D21" s="7"/>
      <c r="E21" s="43"/>
      <c r="F21" s="43"/>
      <c r="G21" s="43"/>
      <c r="H21" s="11"/>
      <c r="I21" s="38">
        <f>E23*0.25</f>
        <v>0</v>
      </c>
      <c r="J21" s="38">
        <f>E23*6.1</f>
        <v>0</v>
      </c>
      <c r="K21" s="38">
        <f>E23*1.9</f>
        <v>0</v>
      </c>
    </row>
    <row r="22" spans="1:11" ht="13.5">
      <c r="A22" s="152"/>
      <c r="B22" s="58"/>
      <c r="C22" s="7"/>
      <c r="D22" s="7"/>
      <c r="E22" s="39"/>
      <c r="F22" s="39"/>
      <c r="G22" s="39"/>
      <c r="H22" s="11">
        <f>SUM(I22:K22)</f>
        <v>0</v>
      </c>
      <c r="I22" s="11">
        <f>ROUND(I21,0)</f>
        <v>0</v>
      </c>
      <c r="J22" s="11">
        <f>ROUND(J21,0)</f>
        <v>0</v>
      </c>
      <c r="K22" s="11">
        <f>ROUND(K21,0)</f>
        <v>0</v>
      </c>
    </row>
    <row r="23" spans="1:11" ht="13.5">
      <c r="A23" s="152">
        <v>7</v>
      </c>
      <c r="B23" s="60" t="s">
        <v>20</v>
      </c>
      <c r="C23" s="7"/>
      <c r="D23" s="59"/>
      <c r="E23" s="41"/>
      <c r="F23" s="41"/>
      <c r="G23" s="42"/>
      <c r="H23" s="13">
        <f>SUM(I23:K23)</f>
        <v>0</v>
      </c>
      <c r="I23" s="13">
        <f>F23*I22</f>
        <v>0</v>
      </c>
      <c r="J23" s="13">
        <f>+J22*F23</f>
        <v>0</v>
      </c>
      <c r="K23" s="13">
        <f>K22*F23</f>
        <v>0</v>
      </c>
    </row>
    <row r="24" spans="1:11" ht="13.5">
      <c r="A24" s="152"/>
      <c r="B24" s="58"/>
      <c r="C24" s="7"/>
      <c r="D24" s="7"/>
      <c r="E24" s="43"/>
      <c r="F24" s="43"/>
      <c r="G24" s="43"/>
      <c r="H24" s="11"/>
      <c r="I24" s="38">
        <f>E26*0.25</f>
        <v>0</v>
      </c>
      <c r="J24" s="38">
        <f>E26*6.1</f>
        <v>0</v>
      </c>
      <c r="K24" s="38">
        <f>E26*1.9</f>
        <v>0</v>
      </c>
    </row>
    <row r="25" spans="1:11" ht="13.5">
      <c r="A25" s="152"/>
      <c r="B25" s="58"/>
      <c r="C25" s="7"/>
      <c r="D25" s="7"/>
      <c r="E25" s="39"/>
      <c r="F25" s="39"/>
      <c r="G25" s="39"/>
      <c r="H25" s="11">
        <f>SUM(I25:K25)</f>
        <v>0</v>
      </c>
      <c r="I25" s="11">
        <f>ROUND(I24,0)</f>
        <v>0</v>
      </c>
      <c r="J25" s="11">
        <f>ROUND(J24,0)</f>
        <v>0</v>
      </c>
      <c r="K25" s="11">
        <f>ROUND(K24,0)</f>
        <v>0</v>
      </c>
    </row>
    <row r="26" spans="1:11" ht="13.5">
      <c r="A26" s="152">
        <v>8</v>
      </c>
      <c r="B26" s="60" t="s">
        <v>20</v>
      </c>
      <c r="C26" s="7"/>
      <c r="D26" s="59"/>
      <c r="E26" s="41"/>
      <c r="F26" s="41"/>
      <c r="G26" s="42"/>
      <c r="H26" s="13">
        <f>SUM(I26:K26)</f>
        <v>0</v>
      </c>
      <c r="I26" s="13">
        <f>F26*I25</f>
        <v>0</v>
      </c>
      <c r="J26" s="13">
        <f>+J25*F26</f>
        <v>0</v>
      </c>
      <c r="K26" s="13">
        <f>K25*F26</f>
        <v>0</v>
      </c>
    </row>
    <row r="27" spans="1:11" ht="13.5">
      <c r="A27" s="152"/>
      <c r="B27" s="58"/>
      <c r="C27" s="7"/>
      <c r="D27" s="7"/>
      <c r="E27" s="43"/>
      <c r="F27" s="43"/>
      <c r="G27" s="43"/>
      <c r="H27" s="11"/>
      <c r="I27" s="38">
        <f>E29*0.25</f>
        <v>0</v>
      </c>
      <c r="J27" s="38">
        <f>E29*6.1</f>
        <v>0</v>
      </c>
      <c r="K27" s="38">
        <f>E29*1.9</f>
        <v>0</v>
      </c>
    </row>
    <row r="28" spans="1:11" ht="13.5">
      <c r="A28" s="152"/>
      <c r="B28" s="58"/>
      <c r="C28" s="7"/>
      <c r="D28" s="7"/>
      <c r="E28" s="39"/>
      <c r="F28" s="39"/>
      <c r="G28" s="39"/>
      <c r="H28" s="11">
        <f>SUM(I28:K28)</f>
        <v>0</v>
      </c>
      <c r="I28" s="11">
        <f>ROUND(I27,0)</f>
        <v>0</v>
      </c>
      <c r="J28" s="11">
        <f>ROUND(J27,0)</f>
        <v>0</v>
      </c>
      <c r="K28" s="11">
        <f>ROUND(K27,0)</f>
        <v>0</v>
      </c>
    </row>
    <row r="29" spans="1:11" ht="13.5">
      <c r="A29" s="152">
        <v>9</v>
      </c>
      <c r="B29" s="60" t="s">
        <v>20</v>
      </c>
      <c r="C29" s="7"/>
      <c r="D29" s="59"/>
      <c r="E29" s="41"/>
      <c r="F29" s="41"/>
      <c r="G29" s="42"/>
      <c r="H29" s="13">
        <f>SUM(I29:K29)</f>
        <v>0</v>
      </c>
      <c r="I29" s="13">
        <f>F29*I28</f>
        <v>0</v>
      </c>
      <c r="J29" s="13">
        <f>+J28*F29</f>
        <v>0</v>
      </c>
      <c r="K29" s="13">
        <f>K28*F29</f>
        <v>0</v>
      </c>
    </row>
    <row r="30" spans="1:11" ht="13.5">
      <c r="A30" s="152"/>
      <c r="B30" s="58"/>
      <c r="C30" s="7"/>
      <c r="D30" s="7"/>
      <c r="E30" s="43"/>
      <c r="F30" s="43"/>
      <c r="G30" s="43"/>
      <c r="H30" s="11"/>
      <c r="I30" s="38">
        <f>E32*0.25</f>
        <v>0</v>
      </c>
      <c r="J30" s="38">
        <f>E32*6.1</f>
        <v>0</v>
      </c>
      <c r="K30" s="38">
        <f>E32*1.9</f>
        <v>0</v>
      </c>
    </row>
    <row r="31" spans="1:11" ht="13.5">
      <c r="A31" s="152"/>
      <c r="B31" s="58"/>
      <c r="C31" s="7"/>
      <c r="D31" s="7"/>
      <c r="E31" s="39"/>
      <c r="F31" s="39"/>
      <c r="G31" s="39"/>
      <c r="H31" s="11">
        <f>SUM(I31:K31)</f>
        <v>0</v>
      </c>
      <c r="I31" s="11">
        <f>ROUND(I30,0)</f>
        <v>0</v>
      </c>
      <c r="J31" s="11">
        <f>ROUND(J30,0)</f>
        <v>0</v>
      </c>
      <c r="K31" s="11">
        <f>ROUND(K30,0)</f>
        <v>0</v>
      </c>
    </row>
    <row r="32" spans="1:11" ht="13.5">
      <c r="A32" s="152">
        <v>10</v>
      </c>
      <c r="B32" s="60" t="s">
        <v>20</v>
      </c>
      <c r="C32" s="7"/>
      <c r="D32" s="59"/>
      <c r="E32" s="41"/>
      <c r="F32" s="41"/>
      <c r="G32" s="42"/>
      <c r="H32" s="13">
        <f>SUM(I32:K32)</f>
        <v>0</v>
      </c>
      <c r="I32" s="13">
        <f>F32*I31</f>
        <v>0</v>
      </c>
      <c r="J32" s="13">
        <f>+J31*F32</f>
        <v>0</v>
      </c>
      <c r="K32" s="13">
        <f>K31*F32</f>
        <v>0</v>
      </c>
    </row>
    <row r="33" spans="1:11" ht="13.5">
      <c r="A33" s="152"/>
      <c r="B33" s="58"/>
      <c r="C33" s="7"/>
      <c r="D33" s="7"/>
      <c r="E33" s="43"/>
      <c r="F33" s="43"/>
      <c r="G33" s="43"/>
      <c r="H33" s="11"/>
      <c r="I33" s="38">
        <f>E35*0.25</f>
        <v>0</v>
      </c>
      <c r="J33" s="38">
        <f>E35*6.1</f>
        <v>0</v>
      </c>
      <c r="K33" s="38">
        <f>E35*1.9</f>
        <v>0</v>
      </c>
    </row>
    <row r="34" spans="1:11" ht="13.5">
      <c r="A34" s="152"/>
      <c r="B34" s="58"/>
      <c r="C34" s="7"/>
      <c r="D34" s="7"/>
      <c r="E34" s="39"/>
      <c r="F34" s="39"/>
      <c r="G34" s="39"/>
      <c r="H34" s="11">
        <f>SUM(I34:K34)</f>
        <v>0</v>
      </c>
      <c r="I34" s="11">
        <f>ROUND(I33,0)</f>
        <v>0</v>
      </c>
      <c r="J34" s="11">
        <f>ROUND(J33,0)</f>
        <v>0</v>
      </c>
      <c r="K34" s="11">
        <f>ROUND(K33,0)</f>
        <v>0</v>
      </c>
    </row>
    <row r="35" spans="1:11" ht="13.5">
      <c r="A35" s="152">
        <v>11</v>
      </c>
      <c r="B35" s="60" t="s">
        <v>20</v>
      </c>
      <c r="C35" s="7"/>
      <c r="D35" s="59"/>
      <c r="E35" s="41"/>
      <c r="F35" s="41"/>
      <c r="G35" s="42"/>
      <c r="H35" s="13">
        <f>SUM(I35:K35)</f>
        <v>0</v>
      </c>
      <c r="I35" s="13">
        <f>F35*I34</f>
        <v>0</v>
      </c>
      <c r="J35" s="13">
        <f>+J34*F35</f>
        <v>0</v>
      </c>
      <c r="K35" s="13">
        <f>K34*F35</f>
        <v>0</v>
      </c>
    </row>
    <row r="36" spans="1:11" ht="13.5">
      <c r="A36" s="152"/>
      <c r="B36" s="58"/>
      <c r="C36" s="7"/>
      <c r="D36" s="7"/>
      <c r="E36" s="43"/>
      <c r="F36" s="43"/>
      <c r="G36" s="43"/>
      <c r="H36" s="11"/>
      <c r="I36" s="38">
        <f>E38*0.25</f>
        <v>0</v>
      </c>
      <c r="J36" s="38">
        <f>E38*6.1</f>
        <v>0</v>
      </c>
      <c r="K36" s="38">
        <f>E38*1.9</f>
        <v>0</v>
      </c>
    </row>
    <row r="37" spans="1:11" ht="13.5">
      <c r="A37" s="152"/>
      <c r="B37" s="58"/>
      <c r="C37" s="7"/>
      <c r="D37" s="7"/>
      <c r="E37" s="39"/>
      <c r="F37" s="39"/>
      <c r="G37" s="39"/>
      <c r="H37" s="11">
        <f>SUM(I37:K37)</f>
        <v>0</v>
      </c>
      <c r="I37" s="11">
        <f>ROUND(I36,0)</f>
        <v>0</v>
      </c>
      <c r="J37" s="11">
        <f>ROUND(J36,0)</f>
        <v>0</v>
      </c>
      <c r="K37" s="11">
        <f>ROUND(K36,0)</f>
        <v>0</v>
      </c>
    </row>
    <row r="38" spans="1:11" ht="13.5">
      <c r="A38" s="152">
        <v>12</v>
      </c>
      <c r="B38" s="60" t="s">
        <v>20</v>
      </c>
      <c r="C38" s="7"/>
      <c r="D38" s="59"/>
      <c r="E38" s="41"/>
      <c r="F38" s="41"/>
      <c r="G38" s="42"/>
      <c r="H38" s="13">
        <f>SUM(I38:K38)</f>
        <v>0</v>
      </c>
      <c r="I38" s="13">
        <f>F38*I37</f>
        <v>0</v>
      </c>
      <c r="J38" s="13">
        <f>+J37*F38</f>
        <v>0</v>
      </c>
      <c r="K38" s="13">
        <f>K37*F38</f>
        <v>0</v>
      </c>
    </row>
    <row r="39" spans="1:11" ht="13.5">
      <c r="A39" s="152"/>
      <c r="B39" s="58"/>
      <c r="C39" s="7"/>
      <c r="D39" s="7"/>
      <c r="E39" s="43"/>
      <c r="F39" s="43"/>
      <c r="G39" s="43"/>
      <c r="H39" s="11"/>
      <c r="I39" s="38">
        <f>E41*0.25</f>
        <v>0</v>
      </c>
      <c r="J39" s="38">
        <f>E41*6.1</f>
        <v>0</v>
      </c>
      <c r="K39" s="38">
        <f>E41*1.9</f>
        <v>0</v>
      </c>
    </row>
    <row r="40" spans="1:11" ht="13.5">
      <c r="A40" s="152"/>
      <c r="B40" s="58"/>
      <c r="C40" s="7"/>
      <c r="D40" s="7"/>
      <c r="E40" s="39"/>
      <c r="F40" s="39"/>
      <c r="G40" s="39"/>
      <c r="H40" s="11">
        <f>SUM(I40:K40)</f>
        <v>0</v>
      </c>
      <c r="I40" s="11">
        <f>ROUND(I39,0)</f>
        <v>0</v>
      </c>
      <c r="J40" s="11">
        <f>ROUND(J39,0)</f>
        <v>0</v>
      </c>
      <c r="K40" s="11">
        <f>ROUND(K39,0)</f>
        <v>0</v>
      </c>
    </row>
    <row r="41" spans="1:11" ht="13.5">
      <c r="A41" s="152">
        <v>13</v>
      </c>
      <c r="B41" s="60" t="s">
        <v>20</v>
      </c>
      <c r="C41" s="7"/>
      <c r="D41" s="59"/>
      <c r="E41" s="41"/>
      <c r="F41" s="41"/>
      <c r="G41" s="42"/>
      <c r="H41" s="13">
        <f>SUM(I41:K41)</f>
        <v>0</v>
      </c>
      <c r="I41" s="13">
        <f>F41*I40</f>
        <v>0</v>
      </c>
      <c r="J41" s="13">
        <f>+J40*F41</f>
        <v>0</v>
      </c>
      <c r="K41" s="13">
        <f>K40*F41</f>
        <v>0</v>
      </c>
    </row>
    <row r="42" spans="1:11" ht="13.5">
      <c r="A42" s="152"/>
      <c r="B42" s="58"/>
      <c r="C42" s="7"/>
      <c r="D42" s="7"/>
      <c r="E42" s="43"/>
      <c r="F42" s="43"/>
      <c r="G42" s="43"/>
      <c r="H42" s="11"/>
      <c r="I42" s="38">
        <f>E44*0.25</f>
        <v>0</v>
      </c>
      <c r="J42" s="38">
        <f>E44*6.1</f>
        <v>0</v>
      </c>
      <c r="K42" s="38">
        <f>E44*1.9</f>
        <v>0</v>
      </c>
    </row>
    <row r="43" spans="1:11" ht="13.5">
      <c r="A43" s="152"/>
      <c r="B43" s="58"/>
      <c r="C43" s="7"/>
      <c r="D43" s="7"/>
      <c r="E43" s="39"/>
      <c r="F43" s="39"/>
      <c r="G43" s="39"/>
      <c r="H43" s="11">
        <f>SUM(I43:K43)</f>
        <v>0</v>
      </c>
      <c r="I43" s="11">
        <f>ROUND(I42,0)</f>
        <v>0</v>
      </c>
      <c r="J43" s="11">
        <f>ROUND(J42,0)</f>
        <v>0</v>
      </c>
      <c r="K43" s="11">
        <f>ROUND(K42,0)</f>
        <v>0</v>
      </c>
    </row>
    <row r="44" spans="1:11" ht="13.5">
      <c r="A44" s="152">
        <v>14</v>
      </c>
      <c r="B44" s="60" t="s">
        <v>20</v>
      </c>
      <c r="C44" s="7"/>
      <c r="D44" s="59"/>
      <c r="E44" s="41"/>
      <c r="F44" s="41"/>
      <c r="G44" s="42"/>
      <c r="H44" s="13">
        <f>SUM(I44:K44)</f>
        <v>0</v>
      </c>
      <c r="I44" s="13">
        <f>F44*I43</f>
        <v>0</v>
      </c>
      <c r="J44" s="13">
        <f>+J43*F44</f>
        <v>0</v>
      </c>
      <c r="K44" s="13">
        <f>K43*F44</f>
        <v>0</v>
      </c>
    </row>
    <row r="45" spans="1:11" ht="13.5">
      <c r="A45" s="152"/>
      <c r="B45" s="58"/>
      <c r="C45" s="7"/>
      <c r="D45" s="7"/>
      <c r="E45" s="43"/>
      <c r="F45" s="43"/>
      <c r="G45" s="43"/>
      <c r="H45" s="11"/>
      <c r="I45" s="38">
        <f>E47*0.25</f>
        <v>0</v>
      </c>
      <c r="J45" s="38">
        <f>E47*6.1</f>
        <v>0</v>
      </c>
      <c r="K45" s="38">
        <f>E47*1.9</f>
        <v>0</v>
      </c>
    </row>
    <row r="46" spans="1:11" ht="13.5">
      <c r="A46" s="152"/>
      <c r="B46" s="58"/>
      <c r="C46" s="7"/>
      <c r="D46" s="7"/>
      <c r="E46" s="39"/>
      <c r="F46" s="39"/>
      <c r="G46" s="39"/>
      <c r="H46" s="11">
        <f>SUM(I46:K46)</f>
        <v>0</v>
      </c>
      <c r="I46" s="11">
        <f>ROUND(I45,0)</f>
        <v>0</v>
      </c>
      <c r="J46" s="11">
        <f>ROUND(J45,0)</f>
        <v>0</v>
      </c>
      <c r="K46" s="11">
        <f>ROUND(K45,0)</f>
        <v>0</v>
      </c>
    </row>
    <row r="47" spans="1:11" ht="13.5">
      <c r="A47" s="152">
        <v>15</v>
      </c>
      <c r="B47" s="60" t="s">
        <v>20</v>
      </c>
      <c r="C47" s="7"/>
      <c r="D47" s="59"/>
      <c r="E47" s="41"/>
      <c r="F47" s="41"/>
      <c r="G47" s="42"/>
      <c r="H47" s="13">
        <f>SUM(I47:K47)</f>
        <v>0</v>
      </c>
      <c r="I47" s="13">
        <f>F47*I46</f>
        <v>0</v>
      </c>
      <c r="J47" s="13">
        <f>+J46*F47</f>
        <v>0</v>
      </c>
      <c r="K47" s="13">
        <f>K46*F47</f>
        <v>0</v>
      </c>
    </row>
    <row r="48" spans="1:11" ht="13.5">
      <c r="A48" s="152"/>
      <c r="B48" s="58"/>
      <c r="C48" s="7"/>
      <c r="D48" s="7"/>
      <c r="E48" s="43"/>
      <c r="F48" s="43"/>
      <c r="G48" s="43"/>
      <c r="H48" s="11"/>
      <c r="I48" s="38">
        <f>E50*0.25</f>
        <v>0</v>
      </c>
      <c r="J48" s="38">
        <f>E50*6.1</f>
        <v>0</v>
      </c>
      <c r="K48" s="38">
        <f>E50*1.9</f>
        <v>0</v>
      </c>
    </row>
    <row r="49" spans="1:11" ht="13.5">
      <c r="A49" s="152"/>
      <c r="B49" s="58"/>
      <c r="C49" s="7"/>
      <c r="D49" s="7"/>
      <c r="E49" s="39"/>
      <c r="F49" s="39"/>
      <c r="G49" s="39"/>
      <c r="H49" s="11">
        <f>SUM(I49:K49)</f>
        <v>0</v>
      </c>
      <c r="I49" s="11">
        <f>ROUND(I48,0)</f>
        <v>0</v>
      </c>
      <c r="J49" s="11">
        <f>ROUND(J48,0)</f>
        <v>0</v>
      </c>
      <c r="K49" s="11">
        <f>ROUND(K48,0)</f>
        <v>0</v>
      </c>
    </row>
    <row r="50" spans="1:11" ht="13.5">
      <c r="A50" s="152">
        <v>16</v>
      </c>
      <c r="B50" s="60" t="s">
        <v>20</v>
      </c>
      <c r="C50" s="7"/>
      <c r="D50" s="59"/>
      <c r="E50" s="41"/>
      <c r="F50" s="41"/>
      <c r="G50" s="42"/>
      <c r="H50" s="13">
        <f>SUM(I50:K50)</f>
        <v>0</v>
      </c>
      <c r="I50" s="13">
        <f>F50*I49</f>
        <v>0</v>
      </c>
      <c r="J50" s="13">
        <f>+J49*F50</f>
        <v>0</v>
      </c>
      <c r="K50" s="13">
        <f>K49*F50</f>
        <v>0</v>
      </c>
    </row>
    <row r="51" spans="1:11" ht="13.5">
      <c r="A51" s="152"/>
      <c r="B51" s="58"/>
      <c r="C51" s="7"/>
      <c r="D51" s="7"/>
      <c r="E51" s="43"/>
      <c r="F51" s="43"/>
      <c r="G51" s="43"/>
      <c r="H51" s="11"/>
      <c r="I51" s="38">
        <f>E53*0.25</f>
        <v>0</v>
      </c>
      <c r="J51" s="38">
        <f>E53*6.1</f>
        <v>0</v>
      </c>
      <c r="K51" s="38">
        <f>E53*1.9</f>
        <v>0</v>
      </c>
    </row>
    <row r="52" spans="1:11" ht="13.5">
      <c r="A52" s="152"/>
      <c r="B52" s="58"/>
      <c r="C52" s="7"/>
      <c r="D52" s="7"/>
      <c r="E52" s="39"/>
      <c r="F52" s="39"/>
      <c r="G52" s="39"/>
      <c r="H52" s="11">
        <f>SUM(I52:K52)</f>
        <v>0</v>
      </c>
      <c r="I52" s="11">
        <f>ROUND(I51,0)</f>
        <v>0</v>
      </c>
      <c r="J52" s="11">
        <f>ROUND(J51,0)</f>
        <v>0</v>
      </c>
      <c r="K52" s="11">
        <f>ROUND(K51,0)</f>
        <v>0</v>
      </c>
    </row>
    <row r="53" spans="1:11" ht="13.5">
      <c r="A53" s="152">
        <v>17</v>
      </c>
      <c r="B53" s="60" t="s">
        <v>20</v>
      </c>
      <c r="C53" s="7"/>
      <c r="D53" s="59"/>
      <c r="E53" s="41"/>
      <c r="F53" s="41"/>
      <c r="G53" s="42"/>
      <c r="H53" s="13">
        <f>SUM(I53:K53)</f>
        <v>0</v>
      </c>
      <c r="I53" s="13">
        <f>F53*I52</f>
        <v>0</v>
      </c>
      <c r="J53" s="13">
        <f>+J52*F53</f>
        <v>0</v>
      </c>
      <c r="K53" s="13">
        <f>K52*F53</f>
        <v>0</v>
      </c>
    </row>
    <row r="54" spans="1:11" ht="13.5">
      <c r="A54" s="152"/>
      <c r="B54" s="58"/>
      <c r="C54" s="7"/>
      <c r="D54" s="7"/>
      <c r="E54" s="43"/>
      <c r="F54" s="43"/>
      <c r="G54" s="43"/>
      <c r="H54" s="11"/>
      <c r="I54" s="38">
        <f>E56*0.25</f>
        <v>0</v>
      </c>
      <c r="J54" s="38">
        <f>E56*6.1</f>
        <v>0</v>
      </c>
      <c r="K54" s="38">
        <f>E56*1.9</f>
        <v>0</v>
      </c>
    </row>
    <row r="55" spans="1:11" ht="13.5">
      <c r="A55" s="152"/>
      <c r="B55" s="58"/>
      <c r="C55" s="7"/>
      <c r="D55" s="7"/>
      <c r="E55" s="39"/>
      <c r="F55" s="39"/>
      <c r="G55" s="39"/>
      <c r="H55" s="11">
        <f>SUM(I55:K55)</f>
        <v>0</v>
      </c>
      <c r="I55" s="11">
        <f>ROUND(I54,0)</f>
        <v>0</v>
      </c>
      <c r="J55" s="11">
        <f>ROUND(J54,0)</f>
        <v>0</v>
      </c>
      <c r="K55" s="11">
        <f>ROUND(K54,0)</f>
        <v>0</v>
      </c>
    </row>
    <row r="56" spans="1:11" ht="13.5">
      <c r="A56" s="152">
        <v>18</v>
      </c>
      <c r="B56" s="60" t="s">
        <v>20</v>
      </c>
      <c r="C56" s="7"/>
      <c r="D56" s="59"/>
      <c r="E56" s="41"/>
      <c r="F56" s="41"/>
      <c r="G56" s="42"/>
      <c r="H56" s="13">
        <f>SUM(I56:K56)</f>
        <v>0</v>
      </c>
      <c r="I56" s="13">
        <f>F56*I55</f>
        <v>0</v>
      </c>
      <c r="J56" s="13">
        <f>+J55*F56</f>
        <v>0</v>
      </c>
      <c r="K56" s="13">
        <f>K55*F56</f>
        <v>0</v>
      </c>
    </row>
    <row r="57" spans="1:11" ht="13.5">
      <c r="A57" s="152"/>
      <c r="B57" s="58"/>
      <c r="C57" s="7"/>
      <c r="D57" s="7"/>
      <c r="E57" s="43"/>
      <c r="F57" s="43"/>
      <c r="G57" s="43"/>
      <c r="H57" s="11"/>
      <c r="I57" s="38">
        <f>E59*0.25</f>
        <v>0</v>
      </c>
      <c r="J57" s="38">
        <f>E59*6.1</f>
        <v>0</v>
      </c>
      <c r="K57" s="38">
        <f>E59*1.9</f>
        <v>0</v>
      </c>
    </row>
    <row r="58" spans="1:11" ht="13.5">
      <c r="A58" s="152"/>
      <c r="B58" s="58"/>
      <c r="C58" s="7"/>
      <c r="D58" s="7"/>
      <c r="E58" s="39"/>
      <c r="F58" s="39"/>
      <c r="G58" s="39"/>
      <c r="H58" s="11">
        <f>SUM(I58:K58)</f>
        <v>0</v>
      </c>
      <c r="I58" s="11">
        <f>ROUND(I57,0)</f>
        <v>0</v>
      </c>
      <c r="J58" s="11">
        <f>ROUND(J57,0)</f>
        <v>0</v>
      </c>
      <c r="K58" s="11">
        <f>ROUND(K57,0)</f>
        <v>0</v>
      </c>
    </row>
    <row r="59" spans="1:11" ht="13.5">
      <c r="A59" s="152">
        <v>19</v>
      </c>
      <c r="B59" s="60" t="s">
        <v>20</v>
      </c>
      <c r="C59" s="7"/>
      <c r="D59" s="59"/>
      <c r="E59" s="41"/>
      <c r="F59" s="41"/>
      <c r="G59" s="42"/>
      <c r="H59" s="13">
        <f>SUM(I59:K59)</f>
        <v>0</v>
      </c>
      <c r="I59" s="13">
        <f>F59*I58</f>
        <v>0</v>
      </c>
      <c r="J59" s="13">
        <f>+J58*F59</f>
        <v>0</v>
      </c>
      <c r="K59" s="13">
        <f>K58*F59</f>
        <v>0</v>
      </c>
    </row>
    <row r="60" spans="1:11" ht="13.5">
      <c r="A60" s="152"/>
      <c r="B60" s="58"/>
      <c r="C60" s="7"/>
      <c r="D60" s="7"/>
      <c r="E60" s="43"/>
      <c r="F60" s="43"/>
      <c r="G60" s="43"/>
      <c r="H60" s="11"/>
      <c r="I60" s="38">
        <f>E62*0.25</f>
        <v>0</v>
      </c>
      <c r="J60" s="38">
        <f>E62*6.1</f>
        <v>0</v>
      </c>
      <c r="K60" s="38">
        <f>E62*1.9</f>
        <v>0</v>
      </c>
    </row>
    <row r="61" spans="1:11" ht="13.5">
      <c r="A61" s="152"/>
      <c r="B61" s="58"/>
      <c r="C61" s="7"/>
      <c r="D61" s="7"/>
      <c r="E61" s="39"/>
      <c r="F61" s="39"/>
      <c r="G61" s="39"/>
      <c r="H61" s="11">
        <f>SUM(I61:K61)</f>
        <v>0</v>
      </c>
      <c r="I61" s="11">
        <f>ROUND(I60,0)</f>
        <v>0</v>
      </c>
      <c r="J61" s="11">
        <f>ROUND(J60,0)</f>
        <v>0</v>
      </c>
      <c r="K61" s="11">
        <f>ROUND(K60,0)</f>
        <v>0</v>
      </c>
    </row>
    <row r="62" spans="1:11" ht="13.5">
      <c r="A62" s="152">
        <v>20</v>
      </c>
      <c r="B62" s="60" t="s">
        <v>20</v>
      </c>
      <c r="C62" s="7"/>
      <c r="D62" s="59"/>
      <c r="E62" s="41"/>
      <c r="F62" s="41"/>
      <c r="G62" s="42"/>
      <c r="H62" s="13">
        <f>SUM(I62:K62)</f>
        <v>0</v>
      </c>
      <c r="I62" s="13">
        <f>F62*I61</f>
        <v>0</v>
      </c>
      <c r="J62" s="13">
        <f>+J61*F62</f>
        <v>0</v>
      </c>
      <c r="K62" s="13">
        <f>K61*F62</f>
        <v>0</v>
      </c>
    </row>
    <row r="63" spans="1:11" ht="13.5">
      <c r="A63" s="152"/>
      <c r="B63" s="58"/>
      <c r="C63" s="7"/>
      <c r="D63" s="7"/>
      <c r="E63" s="43"/>
      <c r="F63" s="43"/>
      <c r="G63" s="43"/>
      <c r="H63" s="11"/>
      <c r="I63" s="38">
        <f>E65*0.25</f>
        <v>0</v>
      </c>
      <c r="J63" s="38">
        <f>E65*6.1</f>
        <v>0</v>
      </c>
      <c r="K63" s="38">
        <f>E65*1.9</f>
        <v>0</v>
      </c>
    </row>
    <row r="64" spans="1:11" ht="13.5">
      <c r="A64" s="152"/>
      <c r="B64" s="58"/>
      <c r="C64" s="7"/>
      <c r="D64" s="7"/>
      <c r="E64" s="39"/>
      <c r="F64" s="39"/>
      <c r="G64" s="39"/>
      <c r="H64" s="11">
        <f>SUM(I64:K64)</f>
        <v>0</v>
      </c>
      <c r="I64" s="11">
        <f>ROUND(I63,0)</f>
        <v>0</v>
      </c>
      <c r="J64" s="11">
        <f>ROUND(J63,0)</f>
        <v>0</v>
      </c>
      <c r="K64" s="11">
        <f>ROUND(K63,0)</f>
        <v>0</v>
      </c>
    </row>
    <row r="65" spans="1:11" ht="13.5">
      <c r="A65" s="152">
        <v>21</v>
      </c>
      <c r="B65" s="60" t="s">
        <v>20</v>
      </c>
      <c r="C65" s="7"/>
      <c r="D65" s="59"/>
      <c r="E65" s="41"/>
      <c r="F65" s="41"/>
      <c r="G65" s="42"/>
      <c r="H65" s="13">
        <f>SUM(I65:K65)</f>
        <v>0</v>
      </c>
      <c r="I65" s="13">
        <f>F65*I64</f>
        <v>0</v>
      </c>
      <c r="J65" s="13">
        <f>+J64*F65</f>
        <v>0</v>
      </c>
      <c r="K65" s="13">
        <f>K64*F65</f>
        <v>0</v>
      </c>
    </row>
    <row r="66" spans="1:11" ht="13.5">
      <c r="A66" s="152"/>
      <c r="B66" s="58"/>
      <c r="C66" s="7"/>
      <c r="D66" s="7"/>
      <c r="E66" s="43"/>
      <c r="F66" s="43"/>
      <c r="G66" s="43"/>
      <c r="H66" s="11"/>
      <c r="I66" s="38">
        <f>E68*0.25</f>
        <v>0</v>
      </c>
      <c r="J66" s="38">
        <f>E68*6.1</f>
        <v>0</v>
      </c>
      <c r="K66" s="38">
        <f>E68*1.9</f>
        <v>0</v>
      </c>
    </row>
    <row r="67" spans="1:11" ht="13.5">
      <c r="A67" s="152"/>
      <c r="B67" s="58"/>
      <c r="C67" s="7"/>
      <c r="D67" s="7"/>
      <c r="E67" s="39"/>
      <c r="F67" s="39"/>
      <c r="G67" s="39"/>
      <c r="H67" s="11">
        <f>SUM(I67:K67)</f>
        <v>0</v>
      </c>
      <c r="I67" s="11">
        <f>ROUND(I66,0)</f>
        <v>0</v>
      </c>
      <c r="J67" s="11">
        <f>ROUND(J66,0)</f>
        <v>0</v>
      </c>
      <c r="K67" s="11">
        <f>ROUND(K66,0)</f>
        <v>0</v>
      </c>
    </row>
    <row r="68" spans="1:11" ht="13.5">
      <c r="A68" s="152">
        <v>22</v>
      </c>
      <c r="B68" s="60" t="s">
        <v>20</v>
      </c>
      <c r="C68" s="7"/>
      <c r="D68" s="59"/>
      <c r="E68" s="41"/>
      <c r="F68" s="41"/>
      <c r="G68" s="42"/>
      <c r="H68" s="13">
        <f>SUM(I68:K68)</f>
        <v>0</v>
      </c>
      <c r="I68" s="13">
        <f>F68*I67</f>
        <v>0</v>
      </c>
      <c r="J68" s="13">
        <f>+J67*F68</f>
        <v>0</v>
      </c>
      <c r="K68" s="13">
        <f>K67*F68</f>
        <v>0</v>
      </c>
    </row>
    <row r="69" spans="1:11" ht="13.5">
      <c r="A69" s="152"/>
      <c r="B69" s="58"/>
      <c r="C69" s="7"/>
      <c r="D69" s="7"/>
      <c r="E69" s="43"/>
      <c r="F69" s="43"/>
      <c r="G69" s="43"/>
      <c r="H69" s="11"/>
      <c r="I69" s="38">
        <f>E71*0.25</f>
        <v>0</v>
      </c>
      <c r="J69" s="38">
        <f>E71*6.1</f>
        <v>0</v>
      </c>
      <c r="K69" s="38">
        <f>E71*1.9</f>
        <v>0</v>
      </c>
    </row>
    <row r="70" spans="1:11" ht="13.5">
      <c r="A70" s="152"/>
      <c r="B70" s="58"/>
      <c r="C70" s="7"/>
      <c r="D70" s="7"/>
      <c r="E70" s="39"/>
      <c r="F70" s="39"/>
      <c r="G70" s="39"/>
      <c r="H70" s="11">
        <f>SUM(I70:K70)</f>
        <v>0</v>
      </c>
      <c r="I70" s="11">
        <f>ROUND(I69,0)</f>
        <v>0</v>
      </c>
      <c r="J70" s="11">
        <f>ROUND(J69,0)</f>
        <v>0</v>
      </c>
      <c r="K70" s="11">
        <f>ROUND(K69,0)</f>
        <v>0</v>
      </c>
    </row>
    <row r="71" spans="1:11" ht="13.5">
      <c r="A71" s="152">
        <v>23</v>
      </c>
      <c r="B71" s="60" t="s">
        <v>20</v>
      </c>
      <c r="C71" s="7"/>
      <c r="D71" s="59"/>
      <c r="E71" s="41"/>
      <c r="F71" s="41"/>
      <c r="G71" s="42"/>
      <c r="H71" s="13">
        <f>SUM(I71:K71)</f>
        <v>0</v>
      </c>
      <c r="I71" s="13">
        <f>F71*I70</f>
        <v>0</v>
      </c>
      <c r="J71" s="13">
        <f>+J70*F71</f>
        <v>0</v>
      </c>
      <c r="K71" s="13">
        <f>K70*F71</f>
        <v>0</v>
      </c>
    </row>
    <row r="72" spans="1:11" ht="13.5">
      <c r="A72" s="152"/>
      <c r="B72" s="58"/>
      <c r="C72" s="7"/>
      <c r="D72" s="7"/>
      <c r="E72" s="43"/>
      <c r="F72" s="43"/>
      <c r="G72" s="43"/>
      <c r="H72" s="11"/>
      <c r="I72" s="38">
        <f>E74*0.25</f>
        <v>0</v>
      </c>
      <c r="J72" s="38">
        <f>E74*6.1</f>
        <v>0</v>
      </c>
      <c r="K72" s="38">
        <f>E74*1.9</f>
        <v>0</v>
      </c>
    </row>
    <row r="73" spans="1:11" ht="13.5">
      <c r="A73" s="152"/>
      <c r="B73" s="58"/>
      <c r="C73" s="7"/>
      <c r="D73" s="7"/>
      <c r="E73" s="39"/>
      <c r="F73" s="39"/>
      <c r="G73" s="39"/>
      <c r="H73" s="11">
        <f>SUM(I73:K73)</f>
        <v>0</v>
      </c>
      <c r="I73" s="11">
        <f>ROUND(I72,0)</f>
        <v>0</v>
      </c>
      <c r="J73" s="11">
        <f>ROUND(J72,0)</f>
        <v>0</v>
      </c>
      <c r="K73" s="11">
        <f>ROUND(K72,0)</f>
        <v>0</v>
      </c>
    </row>
    <row r="74" spans="1:11" ht="13.5">
      <c r="A74" s="152">
        <v>24</v>
      </c>
      <c r="B74" s="60" t="s">
        <v>20</v>
      </c>
      <c r="C74" s="7"/>
      <c r="D74" s="59"/>
      <c r="E74" s="41"/>
      <c r="F74" s="41"/>
      <c r="G74" s="42"/>
      <c r="H74" s="13">
        <f>SUM(I74:K74)</f>
        <v>0</v>
      </c>
      <c r="I74" s="13">
        <f>F74*I73</f>
        <v>0</v>
      </c>
      <c r="J74" s="13">
        <f>+J73*F74</f>
        <v>0</v>
      </c>
      <c r="K74" s="13">
        <f>K73*F74</f>
        <v>0</v>
      </c>
    </row>
    <row r="75" spans="1:11" ht="13.5">
      <c r="A75" s="152"/>
      <c r="B75" s="58"/>
      <c r="C75" s="7"/>
      <c r="D75" s="7"/>
      <c r="E75" s="43"/>
      <c r="F75" s="43"/>
      <c r="G75" s="43"/>
      <c r="H75" s="11"/>
      <c r="I75" s="38">
        <f>E77*0.25</f>
        <v>0</v>
      </c>
      <c r="J75" s="38">
        <f>E77*6.1</f>
        <v>0</v>
      </c>
      <c r="K75" s="38">
        <f>E77*1.9</f>
        <v>0</v>
      </c>
    </row>
    <row r="76" spans="1:11" ht="13.5">
      <c r="A76" s="152"/>
      <c r="B76" s="58"/>
      <c r="C76" s="7"/>
      <c r="D76" s="7"/>
      <c r="E76" s="39"/>
      <c r="F76" s="39"/>
      <c r="G76" s="39"/>
      <c r="H76" s="11">
        <f>SUM(I76:K76)</f>
        <v>0</v>
      </c>
      <c r="I76" s="11">
        <f>ROUND(I75,0)</f>
        <v>0</v>
      </c>
      <c r="J76" s="11">
        <f>ROUND(J75,0)</f>
        <v>0</v>
      </c>
      <c r="K76" s="11">
        <f>ROUND(K75,0)</f>
        <v>0</v>
      </c>
    </row>
    <row r="77" spans="1:11" ht="13.5">
      <c r="A77" s="152">
        <v>25</v>
      </c>
      <c r="B77" s="60" t="s">
        <v>20</v>
      </c>
      <c r="C77" s="7"/>
      <c r="D77" s="59"/>
      <c r="E77" s="41"/>
      <c r="F77" s="41"/>
      <c r="G77" s="42"/>
      <c r="H77" s="13">
        <f>SUM(I77:K77)</f>
        <v>0</v>
      </c>
      <c r="I77" s="13">
        <f>F77*I76</f>
        <v>0</v>
      </c>
      <c r="J77" s="13">
        <f>+J76*F77</f>
        <v>0</v>
      </c>
      <c r="K77" s="13">
        <f>K76*F77</f>
        <v>0</v>
      </c>
    </row>
    <row r="78" spans="1:11" ht="11.25" customHeight="1">
      <c r="A78" s="152"/>
      <c r="B78" s="58"/>
      <c r="C78" s="7"/>
      <c r="D78" s="7"/>
      <c r="E78" s="43"/>
      <c r="F78" s="43"/>
      <c r="G78" s="43"/>
      <c r="H78" s="11"/>
      <c r="I78" s="38">
        <f>E80*0.25</f>
        <v>0</v>
      </c>
      <c r="J78" s="38">
        <f>E80*6.1</f>
        <v>0</v>
      </c>
      <c r="K78" s="38">
        <f>E80*1.9</f>
        <v>0</v>
      </c>
    </row>
    <row r="79" spans="1:11" ht="13.5">
      <c r="A79" s="152"/>
      <c r="B79" s="58"/>
      <c r="C79" s="7"/>
      <c r="D79" s="7"/>
      <c r="E79" s="39"/>
      <c r="F79" s="39"/>
      <c r="G79" s="39"/>
      <c r="H79" s="11">
        <f>SUM(I79:K79)</f>
        <v>0</v>
      </c>
      <c r="I79" s="11">
        <f>ROUND(I78,0)</f>
        <v>0</v>
      </c>
      <c r="J79" s="11">
        <f>ROUND(J78,0)</f>
        <v>0</v>
      </c>
      <c r="K79" s="11">
        <f>ROUND(K78,0)</f>
        <v>0</v>
      </c>
    </row>
    <row r="80" spans="1:11" ht="13.5">
      <c r="A80" s="152">
        <v>26</v>
      </c>
      <c r="B80" s="60" t="s">
        <v>20</v>
      </c>
      <c r="C80" s="7"/>
      <c r="D80" s="59"/>
      <c r="E80" s="41"/>
      <c r="F80" s="41"/>
      <c r="G80" s="42"/>
      <c r="H80" s="13">
        <f>SUM(I80:K80)</f>
        <v>0</v>
      </c>
      <c r="I80" s="13">
        <f>F80*I79</f>
        <v>0</v>
      </c>
      <c r="J80" s="13">
        <f>+J79*F80</f>
        <v>0</v>
      </c>
      <c r="K80" s="13">
        <f>K79*F80</f>
        <v>0</v>
      </c>
    </row>
    <row r="81" spans="1:11" ht="13.5">
      <c r="A81" s="152"/>
      <c r="B81" s="58"/>
      <c r="C81" s="7"/>
      <c r="D81" s="7"/>
      <c r="E81" s="43"/>
      <c r="F81" s="43"/>
      <c r="G81" s="43"/>
      <c r="H81" s="11"/>
      <c r="I81" s="38">
        <f>E83*0.25</f>
        <v>0</v>
      </c>
      <c r="J81" s="38">
        <f>E83*6.1</f>
        <v>0</v>
      </c>
      <c r="K81" s="38">
        <f>E83*1.9</f>
        <v>0</v>
      </c>
    </row>
    <row r="82" spans="1:11" ht="13.5">
      <c r="A82" s="152"/>
      <c r="B82" s="58"/>
      <c r="C82" s="7"/>
      <c r="D82" s="7"/>
      <c r="E82" s="39"/>
      <c r="F82" s="39"/>
      <c r="G82" s="39"/>
      <c r="H82" s="11">
        <f>SUM(I82:K82)</f>
        <v>0</v>
      </c>
      <c r="I82" s="11">
        <f>ROUND(I81,0)</f>
        <v>0</v>
      </c>
      <c r="J82" s="11">
        <f>ROUND(J81,0)</f>
        <v>0</v>
      </c>
      <c r="K82" s="11">
        <f>ROUND(K81,0)</f>
        <v>0</v>
      </c>
    </row>
    <row r="83" spans="1:11" ht="13.5">
      <c r="A83" s="192">
        <v>27</v>
      </c>
      <c r="B83" s="200" t="s">
        <v>20</v>
      </c>
      <c r="C83" s="201"/>
      <c r="D83" s="202"/>
      <c r="E83" s="195"/>
      <c r="F83" s="195"/>
      <c r="G83" s="193"/>
      <c r="H83" s="194">
        <f>SUM(I83:K83)</f>
        <v>0</v>
      </c>
      <c r="I83" s="194">
        <f>F83*I82</f>
        <v>0</v>
      </c>
      <c r="J83" s="194">
        <f>+J82*F83</f>
        <v>0</v>
      </c>
      <c r="K83" s="194">
        <f>K82*F83</f>
        <v>0</v>
      </c>
    </row>
    <row r="84" spans="1:6" ht="13.5">
      <c r="A84" s="152"/>
      <c r="E84" s="39"/>
      <c r="F84" s="39"/>
    </row>
    <row r="85" spans="3:7" ht="13.5">
      <c r="C85" s="15"/>
      <c r="D85" s="15"/>
      <c r="E85" s="15"/>
      <c r="F85" s="15"/>
      <c r="G85" s="3"/>
    </row>
    <row r="86" spans="3:7" ht="13.5">
      <c r="C86" s="15"/>
      <c r="D86" s="15"/>
      <c r="E86" s="15"/>
      <c r="F86" s="15"/>
      <c r="G86" s="3"/>
    </row>
    <row r="87" spans="3:7" ht="13.5">
      <c r="C87" s="15"/>
      <c r="D87" s="15"/>
      <c r="E87" s="15"/>
      <c r="F87" s="15"/>
      <c r="G87" s="3"/>
    </row>
    <row r="88" spans="3:7" ht="13.5">
      <c r="C88" s="15"/>
      <c r="D88" s="15"/>
      <c r="E88" s="15"/>
      <c r="F88" s="15"/>
      <c r="G88" s="3"/>
    </row>
    <row r="89" spans="3:7" ht="13.5">
      <c r="C89" s="15"/>
      <c r="D89" s="15"/>
      <c r="E89" s="15"/>
      <c r="F89" s="15"/>
      <c r="G89" s="3"/>
    </row>
    <row r="90" spans="3:7" ht="13.5">
      <c r="C90" s="15"/>
      <c r="D90" s="15"/>
      <c r="E90" s="15"/>
      <c r="F90" s="15"/>
      <c r="G90" s="3"/>
    </row>
    <row r="91" spans="3:7" ht="13.5">
      <c r="C91" s="15"/>
      <c r="D91" s="15"/>
      <c r="E91" s="15"/>
      <c r="F91" s="15"/>
      <c r="G91" s="3"/>
    </row>
    <row r="92" spans="3:7" ht="13.5">
      <c r="C92" s="15"/>
      <c r="D92" s="15"/>
      <c r="E92" s="15"/>
      <c r="F92" s="15"/>
      <c r="G92" s="3"/>
    </row>
    <row r="93" spans="3:7" ht="13.5">
      <c r="C93" s="15"/>
      <c r="D93" s="15"/>
      <c r="E93" s="15"/>
      <c r="F93" s="15"/>
      <c r="G93" s="3"/>
    </row>
    <row r="94" spans="3:7" ht="13.5">
      <c r="C94" s="15"/>
      <c r="D94" s="15"/>
      <c r="E94" s="15"/>
      <c r="F94" s="15"/>
      <c r="G94" s="3"/>
    </row>
    <row r="95" spans="3:7" ht="13.5">
      <c r="C95" s="15"/>
      <c r="D95" s="15"/>
      <c r="E95" s="15"/>
      <c r="F95" s="15"/>
      <c r="G95" s="3"/>
    </row>
    <row r="96" spans="3:7" ht="13.5">
      <c r="C96" s="15"/>
      <c r="D96" s="15"/>
      <c r="E96" s="15"/>
      <c r="F96" s="15"/>
      <c r="G96" s="3"/>
    </row>
    <row r="97" spans="3:7" ht="13.5">
      <c r="C97" s="15"/>
      <c r="D97" s="15"/>
      <c r="E97" s="15"/>
      <c r="F97" s="15"/>
      <c r="G97" s="3"/>
    </row>
    <row r="98" spans="3:7" ht="13.5">
      <c r="C98" s="15"/>
      <c r="D98" s="15"/>
      <c r="E98" s="15"/>
      <c r="F98" s="15"/>
      <c r="G98" s="3"/>
    </row>
    <row r="99" spans="3:7" ht="13.5">
      <c r="C99" s="15"/>
      <c r="D99" s="15"/>
      <c r="E99" s="15"/>
      <c r="F99" s="15"/>
      <c r="G99" s="3"/>
    </row>
    <row r="100" spans="3:7" ht="13.5">
      <c r="C100" s="15"/>
      <c r="D100" s="15"/>
      <c r="E100" s="15"/>
      <c r="F100" s="15"/>
      <c r="G100" s="3"/>
    </row>
    <row r="101" spans="3:7" ht="13.5">
      <c r="C101" s="15"/>
      <c r="D101" s="15"/>
      <c r="E101" s="15"/>
      <c r="F101" s="15"/>
      <c r="G101" s="3"/>
    </row>
    <row r="102" spans="3:7" ht="13.5">
      <c r="C102" s="15"/>
      <c r="D102" s="15"/>
      <c r="E102" s="15"/>
      <c r="F102" s="15"/>
      <c r="G102" s="3"/>
    </row>
    <row r="103" spans="3:7" ht="13.5">
      <c r="C103" s="15"/>
      <c r="D103" s="15"/>
      <c r="E103" s="15"/>
      <c r="F103" s="15"/>
      <c r="G103" s="3"/>
    </row>
    <row r="104" spans="3:7" ht="13.5">
      <c r="C104" s="15"/>
      <c r="D104" s="15"/>
      <c r="E104" s="15"/>
      <c r="F104" s="15"/>
      <c r="G104" s="3"/>
    </row>
    <row r="105" spans="3:7" ht="13.5">
      <c r="C105" s="15"/>
      <c r="D105" s="15"/>
      <c r="E105" s="15"/>
      <c r="F105" s="15"/>
      <c r="G105" s="3"/>
    </row>
    <row r="106" spans="3:7" ht="13.5">
      <c r="C106" s="15"/>
      <c r="D106" s="15"/>
      <c r="E106" s="15"/>
      <c r="F106" s="15"/>
      <c r="G106" s="3"/>
    </row>
    <row r="107" spans="3:7" ht="13.5">
      <c r="C107" s="15"/>
      <c r="D107" s="15"/>
      <c r="E107" s="15"/>
      <c r="F107" s="15"/>
      <c r="G107" s="3"/>
    </row>
    <row r="108" spans="3:7" ht="13.5">
      <c r="C108" s="15"/>
      <c r="D108" s="15"/>
      <c r="E108" s="15"/>
      <c r="F108" s="15"/>
      <c r="G108" s="3"/>
    </row>
    <row r="109" spans="3:7" ht="13.5">
      <c r="C109" s="15"/>
      <c r="D109" s="15"/>
      <c r="E109" s="15"/>
      <c r="F109" s="15"/>
      <c r="G109" s="3"/>
    </row>
    <row r="110" spans="3:7" ht="13.5">
      <c r="C110" s="15"/>
      <c r="D110" s="15"/>
      <c r="E110" s="15"/>
      <c r="F110" s="15"/>
      <c r="G110" s="3"/>
    </row>
    <row r="111" spans="3:7" ht="13.5">
      <c r="C111" s="15"/>
      <c r="D111" s="15"/>
      <c r="E111" s="15"/>
      <c r="F111" s="15"/>
      <c r="G111" s="3"/>
    </row>
    <row r="112" spans="3:7" ht="13.5">
      <c r="C112" s="15"/>
      <c r="D112" s="15"/>
      <c r="E112" s="15"/>
      <c r="F112" s="15"/>
      <c r="G112" s="3"/>
    </row>
    <row r="113" spans="3:7" ht="13.5">
      <c r="C113" s="15"/>
      <c r="D113" s="15"/>
      <c r="E113" s="15"/>
      <c r="F113" s="15"/>
      <c r="G113" s="3"/>
    </row>
    <row r="114" spans="3:7" ht="13.5">
      <c r="C114" s="15"/>
      <c r="D114" s="15"/>
      <c r="E114" s="15"/>
      <c r="F114" s="15"/>
      <c r="G114" s="3"/>
    </row>
  </sheetData>
  <sheetProtection/>
  <mergeCells count="2">
    <mergeCell ref="B2:D2"/>
    <mergeCell ref="B1:F1"/>
  </mergeCells>
  <printOptions/>
  <pageMargins left="0.2362204724409449" right="0.2362204724409449" top="0.3937007874015748" bottom="0.3937007874015748" header="0.5118110236220472" footer="0.5118110236220472"/>
  <pageSetup fitToHeight="3" fitToWidth="1" horizontalDpi="600" verticalDpi="600" orientation="portrait" paperSize="9" scale="6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Meath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 Section</dc:creator>
  <cp:keywords/>
  <dc:description/>
  <cp:lastModifiedBy>Irene</cp:lastModifiedBy>
  <cp:lastPrinted>2023-12-18T22:53:30Z</cp:lastPrinted>
  <dcterms:created xsi:type="dcterms:W3CDTF">2009-02-06T12:17:16Z</dcterms:created>
  <dcterms:modified xsi:type="dcterms:W3CDTF">2024-02-14T11:32:47Z</dcterms:modified>
  <cp:category/>
  <cp:version/>
  <cp:contentType/>
  <cp:contentStatus/>
</cp:coreProperties>
</file>